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13_Website\bc_inware_2016_11\Downloads_konkret\Methoden_Tools\01_publiziert\"/>
    </mc:Choice>
  </mc:AlternateContent>
  <xr:revisionPtr revIDLastSave="0" documentId="13_ncr:1_{B9900B46-0160-49A2-8DEE-428D86EA6547}" xr6:coauthVersionLast="47" xr6:coauthVersionMax="47" xr10:uidLastSave="{00000000-0000-0000-0000-000000000000}"/>
  <bookViews>
    <workbookView xWindow="-120" yWindow="-120" windowWidth="29040" windowHeight="15840" activeTab="5" xr2:uid="{00000000-000D-0000-FFFF-FFFF00000000}"/>
  </bookViews>
  <sheets>
    <sheet name="Vorgehen" sheetId="7" r:id="rId1"/>
    <sheet name="Erwartungen" sheetId="1" r:id="rId2"/>
    <sheet name="Komplexität" sheetId="8" r:id="rId3"/>
    <sheet name="Harte Erfolgsf." sheetId="6" r:id="rId4"/>
    <sheet name="Weiche Erfolgsf." sheetId="9" r:id="rId5"/>
    <sheet name="Risikoeinschätzung" sheetId="3" r:id="rId6"/>
    <sheet name="SDA" sheetId="10" r:id="rId7"/>
    <sheet name="IWI-HSG" sheetId="11" r:id="rId8"/>
  </sheets>
  <definedNames>
    <definedName name="_xlnm.Print_Titles" localSheetId="3">'Harte Erfolgsf.'!$1:$3</definedName>
    <definedName name="_xlnm.Print_Titles" localSheetId="7">'IWI-HSG'!$1:$1</definedName>
    <definedName name="_xlnm.Print_Titles" localSheetId="6">SDA!$1:$3</definedName>
    <definedName name="_xlnm.Print_Titles" localSheetId="4">'Weiche Erfolgsf.'!$1:$3</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 i="9" l="1"/>
  <c r="C8" i="9"/>
  <c r="C7" i="9"/>
  <c r="C6" i="9"/>
  <c r="C5" i="9"/>
  <c r="C4" i="9"/>
  <c r="C9" i="6"/>
  <c r="C8" i="6"/>
  <c r="C7" i="6"/>
  <c r="C6" i="6"/>
  <c r="C5" i="6"/>
  <c r="C4" i="6"/>
  <c r="B9" i="1"/>
  <c r="C10" i="6" l="1"/>
  <c r="B6" i="3" s="1"/>
  <c r="C10" i="9"/>
  <c r="C6" i="3" s="1"/>
  <c r="D20" i="8"/>
  <c r="E20" i="8"/>
  <c r="F20" i="8"/>
  <c r="G20" i="8"/>
  <c r="H20" i="8"/>
  <c r="D21" i="8"/>
  <c r="E21" i="8"/>
  <c r="F21" i="8"/>
  <c r="G21" i="8"/>
  <c r="H21" i="8"/>
  <c r="I21" i="8" l="1"/>
  <c r="B20" i="8"/>
  <c r="I23" i="8" s="1"/>
  <c r="C5" i="3"/>
  <c r="B5" i="3" l="1"/>
</calcChain>
</file>

<file path=xl/sharedStrings.xml><?xml version="1.0" encoding="utf-8"?>
<sst xmlns="http://schemas.openxmlformats.org/spreadsheetml/2006/main" count="371" uniqueCount="318">
  <si>
    <t>Stufe</t>
  </si>
  <si>
    <t>Erwartungshaltung</t>
  </si>
  <si>
    <t>Komplexität</t>
  </si>
  <si>
    <t>Erfolgsfaktoren</t>
  </si>
  <si>
    <t>Weiche Erfolgsfaktoren</t>
  </si>
  <si>
    <t>harte</t>
  </si>
  <si>
    <t>weiche</t>
  </si>
  <si>
    <t>x</t>
  </si>
  <si>
    <t>Vorgehen</t>
  </si>
  <si>
    <t>--&gt; Grossprojekt</t>
  </si>
  <si>
    <t>hoch</t>
  </si>
  <si>
    <t>… über 44 Pt.</t>
  </si>
  <si>
    <t>--&gt; Normalprojekt</t>
  </si>
  <si>
    <t>mittel</t>
  </si>
  <si>
    <t>… 35 bis 44 Pt.</t>
  </si>
  <si>
    <t>--&gt; Kleinprojekt</t>
  </si>
  <si>
    <t>tief</t>
  </si>
  <si>
    <t>… unter 35 Pt.</t>
  </si>
  <si>
    <t>Kriterien nicht alle beurteilt</t>
  </si>
  <si>
    <t>Komplexitätsklasse</t>
  </si>
  <si>
    <t>von max. 75 Punkten</t>
  </si>
  <si>
    <t xml:space="preserve">Score der Komplexität </t>
  </si>
  <si>
    <t>Änderung der Einflüsse</t>
  </si>
  <si>
    <t>Vielfalt der Art der Einflussgrössen</t>
  </si>
  <si>
    <t>Umfeld  
ist
unklar, 
chaotisch</t>
  </si>
  <si>
    <t>Projekt 
kann 
isoliert 
betrachtet 
werden</t>
  </si>
  <si>
    <t>Art der Einflussgrössen</t>
  </si>
  <si>
    <t>Projekt-
umfeld</t>
  </si>
  <si>
    <t>hohe Dynamik</t>
  </si>
  <si>
    <t>fix</t>
  </si>
  <si>
    <t>Personelle Änderungen</t>
  </si>
  <si>
    <t>vernetzte Interaktionen</t>
  </si>
  <si>
    <t>klare Aufteilung</t>
  </si>
  <si>
    <t>Unterschiede in der Form der Zusammenarbeit</t>
  </si>
  <si>
    <t>inhomogen, verteilt</t>
  </si>
  <si>
    <t>wenige, bekannte</t>
  </si>
  <si>
    <t>Anzahl und Unterschied der Interessensgruppen</t>
  </si>
  <si>
    <t>Projekt-ausführende</t>
  </si>
  <si>
    <t>oft</t>
  </si>
  <si>
    <t>Änderung in Arbeitspaketen</t>
  </si>
  <si>
    <t>viele Subnetze</t>
  </si>
  <si>
    <t>linear</t>
  </si>
  <si>
    <t>Anzahl und Form der Abhängigkeiten zwischen den Arbeitspakten</t>
  </si>
  <si>
    <t>&gt; 3000</t>
  </si>
  <si>
    <t>&lt; 30</t>
  </si>
  <si>
    <t>Anzahl der Phasen, Abhängigkeiten und Vorgänge</t>
  </si>
  <si>
    <t>Projekt-
aufgabe</t>
  </si>
  <si>
    <t>unabsehbar</t>
  </si>
  <si>
    <t>keine</t>
  </si>
  <si>
    <t>Änderung der Konfiguration</t>
  </si>
  <si>
    <t>mannigfaltig</t>
  </si>
  <si>
    <t>einfach</t>
  </si>
  <si>
    <t>Anzahl der funktionalen und technischen Beziehungen</t>
  </si>
  <si>
    <t>unüberschaubar</t>
  </si>
  <si>
    <t>sehr wenige</t>
  </si>
  <si>
    <t>Anzahl und Unterschiedlichkeit der Komponenten</t>
  </si>
  <si>
    <t>Projekt-
gegenstand</t>
  </si>
  <si>
    <t>laufend</t>
  </si>
  <si>
    <t>Unsicherheit der Zielformulierung</t>
  </si>
  <si>
    <t>sehr viele</t>
  </si>
  <si>
    <t>Zahl der Wechselwirkungen</t>
  </si>
  <si>
    <t>viele, schwer erfassbar</t>
  </si>
  <si>
    <t>wenige</t>
  </si>
  <si>
    <t>Anzahl und Unterschiede der Einzelziele</t>
  </si>
  <si>
    <t>Projekt-
ziel</t>
  </si>
  <si>
    <t>… bis</t>
  </si>
  <si>
    <t>von …</t>
  </si>
  <si>
    <t>Kriterien</t>
  </si>
  <si>
    <t>Aspekt</t>
  </si>
  <si>
    <t>Komplexitätsbeurteilung nach Patzak</t>
  </si>
  <si>
    <t>Schritt</t>
  </si>
  <si>
    <t>1.</t>
  </si>
  <si>
    <t>2.</t>
  </si>
  <si>
    <t>3.</t>
  </si>
  <si>
    <t>4.</t>
  </si>
  <si>
    <t>5.</t>
  </si>
  <si>
    <t>gewählte Stufe</t>
  </si>
  <si>
    <t>...ist perfekt</t>
  </si>
  <si>
    <t>Das Projektergebnis soll kompromisslos alle Kundenerwartungen, Hoffnungen und Träume erfüllen.</t>
  </si>
  <si>
    <t>...ist ausserordentlich</t>
  </si>
  <si>
    <t>Nahezu perfekt sollen die Lieferobjekte die Erwartungen übertreffen. Der Ruf von Projektbeteiligten und Kunden soll profitieren.</t>
  </si>
  <si>
    <t>...übertrifft die Erwartungen</t>
  </si>
  <si>
    <t>Es sollen mehr als die Basisanforderungen Erwartungen erfüllt werden, in kürzerer Zeit und/oder mit weniger Budget als üblich.</t>
  </si>
  <si>
    <t>...voll zufrieden stellend</t>
  </si>
  <si>
    <t>Das Projektergebnis soll die normalen Qualitätsanforderungen erfüllen und im Zeit- und Kostenrahmen bleiben.</t>
  </si>
  <si>
    <t>...reicht aus</t>
  </si>
  <si>
    <t>Es sollen gerade die Mindestanforderungen erfüllt werden. Der Kosten-/Zeitrahmen kann überschritten werden.</t>
  </si>
  <si>
    <t>Das Projekt ist …</t>
  </si>
  <si>
    <t>d.h.</t>
  </si>
  <si>
    <t>Harte Erfolgsfaktoren</t>
  </si>
  <si>
    <t>Verfügbare finanzielle Mittel</t>
  </si>
  <si>
    <t>Vorhandene Standards</t>
  </si>
  <si>
    <t>Konnten bereits mit einem ähnlichen Vorhaben Erfahrungen gesammelt werden? Inwieweit sind diese Erfahrungen dokumentiert und dem neuen Projekt zugänglich? In welchem Umfang müssen für das Projekt neue innovative, für die Projektbeteiligten unbekannte Wege beschritten werden? Welche Führungserfahrung hat die vorgesehene Projektleitung?</t>
  </si>
  <si>
    <t>Inwieweit werden für die Projektarbeit besondere technische Einsatzmittel wie Laborgeräte, Testanlagen, CAD, Simulationssoftware, Software für Prozessdarstellungen, eigene Projekt räume benötigt? Wie leicht können diese für das Projekt bereitgestellt werden? Sind die Einsatzmittel auf dem neuesten Stand der Technik?</t>
  </si>
  <si>
    <t>Gibt es für das Projekt bereits eine Budgetposition? Wie eng ist die finanzielle Situation des Unternehmens in Bezug auf das Projekt? Wie groß ist der Finanzbedarf im Vergleich zum Gesamtinvestitionsvolumen?</t>
  </si>
  <si>
    <t>Wie leicht können Mitarbeiter für das Projekt gewonnen werden? Inwieweit sind Personalkapazitäten bereits für das Vorhaben reserviert, eingeplant? Steht den vorgesehenen Lenkungsausschussmitgliedern ausreichend Zeit für die Steuerung des Projekts zur Verfügung?</t>
  </si>
  <si>
    <t>Verfügbares Knowhow</t>
  </si>
  <si>
    <t>Inwieweit ist das für das Vorhaben erforderliche Wissen zugänglich? Welches Qualifikationsniveau haben die bereitgestellten Projektmitarbeiter? In welchem Umfang muss Knowhow während des Projekts aufgebaut werden?</t>
  </si>
  <si>
    <t>Inwieweit stehen für die Projektaufgaben standardisierte Methoden zur Verfügung? In welchem Umfang sind diese Methoden den Projektbeteiligten bekannt? Wie groß ist die Verbreitung und Akzeptanz der Standards? Wie gut sind die vorhandenen Standards zur Lösung der Projektaufgabe geeignet?</t>
  </si>
  <si>
    <t>Vorhandene Erfahrung</t>
  </si>
  <si>
    <t>Gewicht</t>
  </si>
  <si>
    <t>Einschätzung</t>
  </si>
  <si>
    <t>gewichtete Einschätzung</t>
  </si>
  <si>
    <t>Beschreibung</t>
  </si>
  <si>
    <t>1.0</t>
  </si>
  <si>
    <t>Vorhandene Personal-kapazitäten</t>
  </si>
  <si>
    <t>Verfügbare Sach-mittel/Anlagen</t>
  </si>
  <si>
    <t>Interpretation</t>
  </si>
  <si>
    <t>Weiche Erfolgsfaktur</t>
  </si>
  <si>
    <t>Wie stark wird die Projektidee von den direkt betroffenen Mitarbeitern unterstützt? Wurde das Vorhaben von den Betroffenen selbst initiiert?</t>
  </si>
  <si>
    <t>Unterstützung durch Top Management</t>
  </si>
  <si>
    <t>Welchen Stellenwert hat das Vorhaben für die Unternehmensleitung? Wie viele Mitglieder der Unternehmensleitung interessieren sich persönlich für das Vorhaben? Wie kontrovers wird das Projekt in der Unternehmensleitung diskutiert? Gibt es ein Mitglied der Unternehmensleitung als Sponsor?</t>
  </si>
  <si>
    <t>Unterstützung durch Middle Management</t>
  </si>
  <si>
    <t>Inwieweit sind Bereichs- und Abteilungsleiter durch das Projekt betroffen? Wie umfangreich und welcher Art sind die Auswirkungen für sie persönlich? Wurde das Vorhaben aus dem mittleren Management heraus initiiert? Wird das Projekt zu Kompetenzverlusten führen? Mit welchem Nachdruck wird die Notwendigkeit des Projekts begründet? Wie groß ist die Bereitschaft im mittleren Management, Mitarbeiter für das Projekt abzustellen?</t>
  </si>
  <si>
    <t>Akzeptanz der Benutzer</t>
  </si>
  <si>
    <t>Stellenwert der Projektarbeit</t>
  </si>
  <si>
    <t>Inwieweit können sich die Projektmitarbeiter im Projekt persönlich weiterentwickeln? Welche Lernchancen ergeben sich für sie? Wie wird die Mitarbeit im Projekt von Kollegen und Vorgesetzten anerkannt? Wie groß ist die generelle Bereitschaft im Unternehmen, Projekte durchzuführen? Wie werden anfallende Mehrbelastungen ausgeglichen?</t>
  </si>
  <si>
    <t>Identifikation der Projektbeteiligten</t>
  </si>
  <si>
    <t>Welche Einstellung haben die Benutzer gegenüber dem neuen System? Ist mit Widerständen zu rechnen? Welche Bereitschaft besteht, sich mit den Neuerungen auseinanderzusetzen? Inwieweit sind die erwarteten Vorteile den Benutzern bekannt? Welche Form der Mitwirkung bei der Gestaltung ist vorgesehen?</t>
  </si>
  <si>
    <t>Wie leicht lassen sich die Projektbeteiligten für das Projekt begeistern? Wie heterogen muss das Projektteam besetzt werden? Inwieweit sind unterschiedliche Kulturen im Projekt vertreten? Bleibt ausreichend Zeit für Integration und Teambildung? Welche Herausforderungen werden durch das Vorhaben an die Teammitglieder gestellt?</t>
  </si>
  <si>
    <t>Änderungs-wunsch der Betroffenen</t>
  </si>
  <si>
    <t>kaum erfüllt</t>
  </si>
  <si>
    <t>gut erfüllt</t>
  </si>
  <si>
    <t>bedingt erfüllt</t>
  </si>
  <si>
    <t>Einschätzungsstufen</t>
  </si>
  <si>
    <t>harter Erfolgsfaktor</t>
  </si>
  <si>
    <t xml:space="preserve">Driver </t>
  </si>
  <si>
    <t>Success State</t>
  </si>
  <si>
    <t>Failure State</t>
  </si>
  <si>
    <t>Category</t>
  </si>
  <si>
    <t>Program Objectives</t>
  </si>
  <si>
    <t xml:space="preserve">Are program objectives (product, cost, schedule) realistic and achievable? </t>
  </si>
  <si>
    <t>Program objectives (product, cost, schedule) are realistic and achievable.</t>
  </si>
  <si>
    <t>Program objectives (product, cost, schedule) are unrealistic or unachievable.</t>
  </si>
  <si>
    <t>Objectives</t>
  </si>
  <si>
    <t>Plan</t>
  </si>
  <si>
    <t>Are facilities and equipment sufficient to support the program?</t>
  </si>
  <si>
    <t>The plan for developing and deploying the system is sufficient.</t>
  </si>
  <si>
    <t>The plan for developing and deploying the system is insufficient.</t>
  </si>
  <si>
    <t>Preparation</t>
  </si>
  <si>
    <t>Process</t>
  </si>
  <si>
    <t>Is the plan for developing (and deploying) the system sufficient?</t>
  </si>
  <si>
    <t>The process being used to develop and deploy the system is sufficient.</t>
  </si>
  <si>
    <t>The process being used to develop and deploy the system is insufficient.</t>
  </si>
  <si>
    <t>Task</t>
  </si>
  <si>
    <t>Does the program have sufficient capacity and capability to identify and manage potential events and changing circumstances?</t>
  </si>
  <si>
    <t>Execution Tasks and activities are performed effectively and efficiently</t>
  </si>
  <si>
    <t>Tasks and activities are performed ineffectively and inefficiently.</t>
  </si>
  <si>
    <t>Execution</t>
  </si>
  <si>
    <t>Coordination</t>
  </si>
  <si>
    <t xml:space="preserve">Is the process being used to develop (and deploy) the system sufficient? </t>
  </si>
  <si>
    <t>Activities within each team and across teams are coordinated appropriately.</t>
  </si>
  <si>
    <t>Activities within each team and across teams are not coordinated appropriately.</t>
  </si>
  <si>
    <t>External Interfaces</t>
  </si>
  <si>
    <t>Are system requirements well understood?</t>
  </si>
  <si>
    <t>Work products from suppliers, partners, or collaborators will meet the program's quality and timeliness requirements.</t>
  </si>
  <si>
    <t>Work products from suppliers, partners, or collaborators will not meet the program's quality and timeliness requirements.</t>
  </si>
  <si>
    <t>Information Management</t>
  </si>
  <si>
    <t>Are enterprise, organizational, and political conditions facilitating completion of program activities?</t>
  </si>
  <si>
    <t>The program's information is managed appropriately.</t>
  </si>
  <si>
    <t>The program's information is not managed appropriately.</t>
  </si>
  <si>
    <t>Technology</t>
  </si>
  <si>
    <t>Are the design and architecture sufficient to meet system requirements and provide the desired operational capability?</t>
  </si>
  <si>
    <t>The program team has the tools and technologies it needs to develop the system and transition it to operations.</t>
  </si>
  <si>
    <t>The program team does not have the tools and technologies it needs to develop the system and transition it to operations.</t>
  </si>
  <si>
    <t>Facilities and Equipment</t>
  </si>
  <si>
    <t xml:space="preserve">Does the program comply with all relevant policies, laws, and regulations? </t>
  </si>
  <si>
    <t>Facilities and equipment are sufficient to support the program.</t>
  </si>
  <si>
    <t>Facilities and equipment are insufficient to support the program.</t>
  </si>
  <si>
    <t>Organizational Conditions</t>
  </si>
  <si>
    <t>Will the system satisfactorily meet its requirements?</t>
  </si>
  <si>
    <t>Enterprise, organizational, and political conditions are facilitating completion of program activities.</t>
  </si>
  <si>
    <t>Enterprise, organizational, and political conditions are hindering completion of program activities.</t>
  </si>
  <si>
    <t>Environment</t>
  </si>
  <si>
    <t>Compliance</t>
  </si>
  <si>
    <t xml:space="preserve">Are tasks and activities performed effectively and efficiently? </t>
  </si>
  <si>
    <t>The program complies with all relevant policies, laws, and regulations.</t>
  </si>
  <si>
    <t>The program does not comply with all relevant policies, laws, and regulations.</t>
  </si>
  <si>
    <t>Event Management</t>
  </si>
  <si>
    <t>Will the system be sufficiently integrated and interoperable with other systems when deployed?</t>
  </si>
  <si>
    <t>The program has sufficient capacity and capability to identify and manage potential events and changing circumstances.</t>
  </si>
  <si>
    <t>The program has insufficient capacity and capability to identify and manage potential events and changing circumstances.</t>
  </si>
  <si>
    <t>Resilience</t>
  </si>
  <si>
    <t>Requirements</t>
  </si>
  <si>
    <t>Are activities within each team and across teams coordinated appropriately?</t>
  </si>
  <si>
    <t>System requirements are well understood.</t>
  </si>
  <si>
    <t>System requirements are not well understood.</t>
  </si>
  <si>
    <t>Result</t>
  </si>
  <si>
    <t>Design and Architecture</t>
  </si>
  <si>
    <t>Will the system effectively support operations?</t>
  </si>
  <si>
    <t>The design and architecture are sufficient to meet system requirements and provide the desired operational capability.</t>
  </si>
  <si>
    <t>The design and architecture are insufficient to meet system requirements and provide the desired operational capability.</t>
  </si>
  <si>
    <t>System Capability</t>
  </si>
  <si>
    <t>Will work products from suppliers, partners, or collaborators meet the program's quality and timeliness requirements?</t>
  </si>
  <si>
    <t>The system will satisfactorily meet its requirements.</t>
  </si>
  <si>
    <t>The system will not satisfactorily meet its requirements.</t>
  </si>
  <si>
    <t>System Integration</t>
  </si>
  <si>
    <t>Have barriers to customer/user adoption of the system been managed appropriately?</t>
  </si>
  <si>
    <t>The system will sufficiently integrate and interoperate with other systems when deployed.</t>
  </si>
  <si>
    <t>The system will not sufficiently integrate and interoperate with other systems when deployed.</t>
  </si>
  <si>
    <t>Operational Support</t>
  </si>
  <si>
    <t xml:space="preserve">Is the program's information managed appropriately? </t>
  </si>
  <si>
    <t>The system will effectively support operations.</t>
  </si>
  <si>
    <t>The system will not effectively support operations.</t>
  </si>
  <si>
    <t>Adoption Barriers</t>
  </si>
  <si>
    <t>Will people be prepared to operate, use, and maintain the system?</t>
  </si>
  <si>
    <t>Barriers to customer/user adoption of the system have been managed appropriately.</t>
  </si>
  <si>
    <t>Barriers to customer/user adoption of the system have not been managed appropriately.</t>
  </si>
  <si>
    <t>Operational Preparedness</t>
  </si>
  <si>
    <t>Does the program team have the tools and technologies it needs to develop the system and transition it to operations?</t>
  </si>
  <si>
    <t>People will be prepared to operate, use, and maintain the system.</t>
  </si>
  <si>
    <t>People will not be prepared to operate, use, and maintain the system.</t>
  </si>
  <si>
    <t>Certification and Accreditation</t>
  </si>
  <si>
    <t>Will the system be appropriately certified and accredited for operational use?</t>
  </si>
  <si>
    <t>The system will be appropriately certified and accredited for operational use.</t>
  </si>
  <si>
    <t>The system will not be appropriately certified and accredited for operational use.</t>
  </si>
  <si>
    <t>Success Driven Analysis</t>
  </si>
  <si>
    <t>[Quellen: Pfetzing, K., Rohde, A., 2001: Ganzheitliches Projektmanagement. Verlag Dr. Götz Schmidt, Giessen. Nach: Patzak, G., 2009: Messung der Komplexität von Projekten. In: GPM, Deutsche Gesellschaft für Projektmanagement, 2009: projektMANAGEMENT aktuell, 5/2009]</t>
  </si>
  <si>
    <t>Konsolidierte Ergebnisse</t>
  </si>
  <si>
    <t>Kritikalität</t>
  </si>
  <si>
    <t>Erfüllungsgrad  &lt; 25 %</t>
  </si>
  <si>
    <t>gering erfüllt</t>
  </si>
  <si>
    <t>Erfüllungsgrad  ≥ 25 %, &lt; 60 %</t>
  </si>
  <si>
    <t>Erfüllungsgrad  ≥ 60 %, &lt; 75 %</t>
  </si>
  <si>
    <t>Erfüllungsgrad  ≥ 75 %, &lt; 90 %</t>
  </si>
  <si>
    <t>sehr gut erfüllt</t>
  </si>
  <si>
    <t>Erfüllungsgrad  ≥ 90 %</t>
  </si>
  <si>
    <t>Risikoeinschätzung</t>
  </si>
  <si>
    <r>
      <t xml:space="preserve">Liegt der </t>
    </r>
    <r>
      <rPr>
        <b/>
        <sz val="11"/>
        <color rgb="FF0180FF"/>
        <rFont val="Arial"/>
        <family val="2"/>
      </rPr>
      <t>blaue</t>
    </r>
    <r>
      <rPr>
        <sz val="11"/>
        <color theme="1"/>
        <rFont val="Arial"/>
        <family val="2"/>
      </rPr>
      <t xml:space="preserve"> Punkt, der die Komplexität und die Erwartungshaltung repräsentiert, </t>
    </r>
    <r>
      <rPr>
        <b/>
        <sz val="11"/>
        <color theme="1"/>
        <rFont val="Arial"/>
        <family val="2"/>
      </rPr>
      <t>über oder rechts</t>
    </r>
    <r>
      <rPr>
        <sz val="11"/>
        <color theme="1"/>
        <rFont val="Arial"/>
        <family val="2"/>
      </rPr>
      <t xml:space="preserve"> verglichen mit dem </t>
    </r>
    <r>
      <rPr>
        <b/>
        <sz val="11"/>
        <color rgb="FFFF9900"/>
        <rFont val="Arial"/>
        <family val="2"/>
      </rPr>
      <t>orangen</t>
    </r>
    <r>
      <rPr>
        <sz val="11"/>
        <color theme="1"/>
        <rFont val="Arial"/>
        <family val="2"/>
      </rPr>
      <t xml:space="preserve"> Punkt (er repräsentiert die weichen und harten Erfolgsfaktoren), besteht Handlungsbedarf. 
Entweder muss die Komplexität und/oder die Erwartungshaltung reduziert werden resp. die harten und/oder weichen Erfolgsfaktoren müssen gestärkt werden.</t>
    </r>
  </si>
  <si>
    <r>
      <t>Setzen Sie für die zutreffend</t>
    </r>
    <r>
      <rPr>
        <b/>
        <u/>
        <sz val="11"/>
        <color theme="1"/>
        <rFont val="Arial"/>
        <family val="2"/>
      </rPr>
      <t>ste</t>
    </r>
    <r>
      <rPr>
        <sz val="11"/>
        <color theme="1"/>
        <rFont val="Arial"/>
        <family val="2"/>
      </rPr>
      <t xml:space="preserve"> Stufe in Spalte A ein "x".</t>
    </r>
  </si>
  <si>
    <t>[Quelle: wörtlich Pfetzing, K.; Rohde, A., 2014: Ganzheitliches Projektmanagement, Verlag Dr. Götz Schmidt, Giessen, Seite 103]</t>
  </si>
  <si>
    <t>[Quelle: wörtlich: Pfetzing, K.; Rohde, A., 2014: Ganzheitliches Projektmanagement, Verlag Dr. Götz Schmidt, Giessen, Seite 94]</t>
  </si>
  <si>
    <t>[Quelle: wörtlich, Pfetzing, K.; Rohde, A., 2014: Ganzheitliches Projektmanagement, Verlag Dr. Götz Schmidt, Giessen, Seite 96]</t>
  </si>
  <si>
    <r>
      <t xml:space="preserve">Beurteilen Sie die </t>
    </r>
    <r>
      <rPr>
        <b/>
        <sz val="11"/>
        <color rgb="FF0180FF"/>
        <rFont val="Arial"/>
        <family val="2"/>
      </rPr>
      <t>Komplexität</t>
    </r>
    <r>
      <rPr>
        <sz val="11"/>
        <color theme="1"/>
        <rFont val="Arial"/>
        <family val="2"/>
      </rPr>
      <t xml:space="preserve"> des Projekts.
Verwenden Sie dazu Blatt "Komplexität".
</t>
    </r>
    <r>
      <rPr>
        <sz val="10"/>
        <color theme="1"/>
        <rFont val="Arial"/>
        <family val="2"/>
      </rPr>
      <t>Der ermittelte Komplexitätswert wird automatisch ins Blatt "Risikoeinschätzung" übernommen.</t>
    </r>
  </si>
  <si>
    <t>[Quellen: wörtlich Alberts, C.J., Dorofee, A.J., 2009: A Framework for Categorizing Key Drivers of Risk, Software Engineering Institute; Software Engineering Institute, 2009: The Monitor]</t>
  </si>
  <si>
    <t xml:space="preserve">Managementkomponenten  </t>
  </si>
  <si>
    <t>Aspekte</t>
  </si>
  <si>
    <t>Ziele des Vorhabens</t>
  </si>
  <si>
    <t xml:space="preserve">- Absicht des Auftraggebers </t>
  </si>
  <si>
    <t xml:space="preserve">- Absichten der Beteiligten </t>
  </si>
  <si>
    <t>- Managementunterstützung des Vorhabens</t>
  </si>
  <si>
    <t xml:space="preserve">- Erwartungsmanagement </t>
  </si>
  <si>
    <t>- Strategiekonformität des Vorhabens</t>
  </si>
  <si>
    <t>Business Case</t>
  </si>
  <si>
    <t xml:space="preserve">- Wahl des «richtigen» Vorhabens </t>
  </si>
  <si>
    <t xml:space="preserve">- Wirtschaftlichkeit </t>
  </si>
  <si>
    <t>- Kontext zu weiteren Projekten und dem Projektportfolio</t>
  </si>
  <si>
    <t>Projektsteuerung</t>
  </si>
  <si>
    <t>- Personelle Konstituierung</t>
  </si>
  <si>
    <t xml:space="preserve">- Verantwortung für den Projektaufbau </t>
  </si>
  <si>
    <t xml:space="preserve">- Kontroll- und Vorbeuge-Tätigkeit </t>
  </si>
  <si>
    <t>- Kontrolle der Phasenübergänge</t>
  </si>
  <si>
    <t>Projektleitung</t>
  </si>
  <si>
    <t xml:space="preserve">- Projektauftrag </t>
  </si>
  <si>
    <t xml:space="preserve">- Projektführung und Kommunikation </t>
  </si>
  <si>
    <t xml:space="preserve">- Projektsupport </t>
  </si>
  <si>
    <t xml:space="preserve">- Changes </t>
  </si>
  <si>
    <t xml:space="preserve">- Testing </t>
  </si>
  <si>
    <t>- Abnahmen</t>
  </si>
  <si>
    <t xml:space="preserve">- Risiken </t>
  </si>
  <si>
    <t xml:space="preserve">- Ressourcen </t>
  </si>
  <si>
    <t>- Qualitätssicherung</t>
  </si>
  <si>
    <t>Business</t>
  </si>
  <si>
    <t>- Grundhaltung</t>
  </si>
  <si>
    <t xml:space="preserve">- Prozessmanagement </t>
  </si>
  <si>
    <t xml:space="preserve">- Organisational Change Management </t>
  </si>
  <si>
    <t xml:space="preserve">- Mittelbereitstellung </t>
  </si>
  <si>
    <t>- Investitions-Controlling – Unternehmensarchitektur</t>
  </si>
  <si>
    <t>- (Stamm-) Datenmanagement</t>
  </si>
  <si>
    <t>IT</t>
  </si>
  <si>
    <t xml:space="preserve">- IT-Lösungsarchitektur </t>
  </si>
  <si>
    <t xml:space="preserve">- Technik (-Beherrschung) </t>
  </si>
  <si>
    <t xml:space="preserve">- IT-Personal </t>
  </si>
  <si>
    <t>- Betrieb und Support</t>
  </si>
  <si>
    <t>Beschaffung</t>
  </si>
  <si>
    <t xml:space="preserve">- Entscheidungen «make or buy» </t>
  </si>
  <si>
    <t xml:space="preserve">- Anpassung der Stammorganisation(en) an das Lieferobjekt </t>
  </si>
  <si>
    <t xml:space="preserve">- Art der Lieferantenbeziehung </t>
  </si>
  <si>
    <t xml:space="preserve">- Beschaffungsverfahren </t>
  </si>
  <si>
    <t>- Fristen und Formalitäten</t>
  </si>
  <si>
    <t xml:space="preserve">Verbesserung (KVP – kontinuierlicher Verbesserungsprozess)  </t>
  </si>
  <si>
    <t xml:space="preserve">- Erfahrungstransfer aus vorhergehenden, vergleichbaren Projekten </t>
  </si>
  <si>
    <t xml:space="preserve">- Lernprozess während des Projektverlaufs </t>
  </si>
  <si>
    <t xml:space="preserve">- Erfahrungstransfer zu nachfolgenden Projekten </t>
  </si>
  <si>
    <t>- Know-How-Transfer innerhalb der Bundesverwaltung</t>
  </si>
  <si>
    <t>Kontextfaktoren</t>
  </si>
  <si>
    <t>Wesentliche Aspekte und Spektren</t>
  </si>
  <si>
    <t>Terrain</t>
  </si>
  <si>
    <t>- Implementierung einer erprobten (Standard-) Lösung oder Betreten von technologischem, organisatorischem, oder konzeptionellem Neuland</t>
  </si>
  <si>
    <t>- Belastende Vorgeschichten oder bisher unerschlossenes Territorium</t>
  </si>
  <si>
    <t>Dynamik</t>
  </si>
  <si>
    <t xml:space="preserve">- Stabilität oder Bewegung der Rahmenbedingungen, bspw. hinsichtlich </t>
  </si>
  <si>
    <t>- dem technischen Fortschritt</t>
  </si>
  <si>
    <t>- den organisatorischen oder politischen Rahmenbedingungen</t>
  </si>
  <si>
    <t>- den Anforderungen der Nutzer</t>
  </si>
  <si>
    <t>Lösungskomplexität</t>
  </si>
  <si>
    <t>- Klarheit oder Unklarheit zu passenden Szenarien (bspw. in Hermes)</t>
  </si>
  <si>
    <t>- Klare Abgrenzung oder unklare Übergänge bez. Projekttyp(en) (bspw. Muss, Melioration, Innovation)</t>
  </si>
  <si>
    <t>Organisatorische Komplexität</t>
  </si>
  <si>
    <t>- Homogenität oder Heterogenität der Anspruchsgruppen (Auftraggeber, Stammorganisationen und andere Akteure)</t>
  </si>
  <si>
    <t>Verbindlichkeit</t>
  </si>
  <si>
    <t>- Verbindliche oder unverbindliche Grundhaltung des Managements der Stammorganisationen bez. Zusammenarbeit in IT-Belangen</t>
  </si>
  <si>
    <t>- Zusammenpassen oder Auseinanderdriften der Budgetierung von FW und LV mit der Projektsituation (bspw. Terrain und Dynamik)</t>
  </si>
  <si>
    <t>- Verpflichtung oder Nachlässigkeit zu Festlegungen bezüglich (zusätzlichem) Aufwand und (zusätzlichem) Nutzen (bspw. Aufwand folgt Nutzen als Grundsatz)</t>
  </si>
  <si>
    <t>Handlungsfähigkeit (Kompetenz)</t>
  </si>
  <si>
    <t>- Durchsetzungsfähigkeit der Projektorganisation gegenüber der Stammorganisation oder Unterstellung</t>
  </si>
  <si>
    <t>- Genügende oder ungenügende Fähigkeiten für Projekte in der Stammorganisation</t>
  </si>
  <si>
    <t>- Starke oder schwache Kompetenz im Partnermanagement</t>
  </si>
  <si>
    <t>Managementkomponenten &amp; Kontextfaktoren</t>
  </si>
  <si>
    <t>[Quelle: wörtlich Institut für Wirtschaftsinformatik, Universität St. Gallen, 2014: Bericht "Steuerung und Führung von grossen Projekten in der Bundesverwaltung"]</t>
  </si>
  <si>
    <r>
      <t>Reflektieren Sie die Grafik "</t>
    </r>
    <r>
      <rPr>
        <b/>
        <sz val="11"/>
        <color rgb="FF0180FF"/>
        <rFont val="Arial"/>
        <family val="2"/>
      </rPr>
      <t>Risikoeinschätzung</t>
    </r>
    <r>
      <rPr>
        <sz val="11"/>
        <color theme="1"/>
        <rFont val="Arial"/>
        <family val="2"/>
      </rPr>
      <t>".
Die Grafik wird automatisch aufgrund der Ergebnisse Ihrer Beurteilung der Erwartungen, Komplexität, der weichen und harten Erfolgsfaktoren erstellt.</t>
    </r>
  </si>
  <si>
    <r>
      <t xml:space="preserve">Beurteilen Sie die </t>
    </r>
    <r>
      <rPr>
        <b/>
        <sz val="11"/>
        <color rgb="FF0180FF"/>
        <rFont val="Arial"/>
        <family val="2"/>
      </rPr>
      <t>harten Erfolgsfaktoren</t>
    </r>
    <r>
      <rPr>
        <sz val="11"/>
        <color theme="1"/>
        <rFont val="Arial"/>
        <family val="2"/>
      </rPr>
      <t xml:space="preserve"> Projekts.
Verwenden Sie dazu Blatt "Harte Erfolgsf.".
- Modifizieren Sie die vorgeschlagenen harten Erfolgsfaktoren (ggf. bietet Blatt "SDA" resp. Blatt "IWI-HSG" dazu Anhaltspunkte).
- Fügen Sie zusätzliche harte Erfolgsfaktoren ein, indem Sie zwischen den vorhandenen Zeilen zusätzliche Zeilen einfügen.
- Löschen Sie Zeilen mit nicht benötigten harten Erfolgsfaktoren.
- Gewichten Sie die einzelnen harten Erfolgsfaktoren bei Bedarf.
- Beurteilen Sie die harten Erfolgsfaktoren zwischen 0 (nicht gegeben) und 5 (vollumfänglich gegeben).
</t>
    </r>
    <r>
      <rPr>
        <sz val="10"/>
        <color theme="1"/>
        <rFont val="Arial"/>
        <family val="2"/>
      </rPr>
      <t>Der ermittelte Durchschnittswert der harten Erfolgsfaktoren wird automatisch ins Blatt "Risikoeinschätzung" übernommen.</t>
    </r>
  </si>
  <si>
    <t>Die Einschätzungen bezüglich Komplexität, Erwartungshaltung, harten und weichen Erfolgsfaktoren werden automatisch aus den entsprechenden Mappen übernommen.</t>
  </si>
  <si>
    <t>Managementkomeptenzen charakterisieren die Fähigkeiten der Projektbeteiligten
Kontextfaktoren die gegebenen Rahmenbedingungen.</t>
  </si>
  <si>
    <r>
      <t xml:space="preserve">Beurteilen Sie die </t>
    </r>
    <r>
      <rPr>
        <b/>
        <sz val="11"/>
        <color rgb="FF0180FF"/>
        <rFont val="Arial"/>
        <family val="2"/>
      </rPr>
      <t>weichen Erfolgsfaktoren</t>
    </r>
    <r>
      <rPr>
        <sz val="11"/>
        <color theme="1"/>
        <rFont val="Arial"/>
        <family val="2"/>
      </rPr>
      <t xml:space="preserve"> Projekts.
- Modifizieren Sie die vorgeschlagenen weichen Erfolgsfaktoren(ggf. bietet Blatt "SDA" resp. Blatt "IWI-HSG" dazu Anhaltspunkte).
- Fügen Sie zusätzliche weiche Erfolgsfaktoren ein, indem Sie zwischen den vorhandenen Zeilen zusätzliche Zeilen einfügen.
- Löschen Sie Zeilen mit nicht benötigten weichen Erfolgsfaktoren.
- Gewichten Sie die einzelnen weichen Erfolgsfaktoren bei Bedarf.
- Beurteilen Sie die weichen Erfolgsfaktoren zwischen 0 (nicht gegeben) und 5 (vollumfänglich gegeben).
</t>
    </r>
    <r>
      <rPr>
        <sz val="10"/>
        <color theme="1"/>
        <rFont val="Arial"/>
        <family val="2"/>
      </rPr>
      <t>Der ermittelte Durchschnittswert der weichen Erfolgsfaktoren wird automatisch ins Blatt "Risikoeinschätzung" übernommen.</t>
    </r>
  </si>
  <si>
    <t>Beurteilen Sie die harten Erfolgsfaktoren Projekts.
- Modifizieren Sie die vorgeschlagenen harten Erfolgsfaktoren (ggf. bietet Blatt "SDA" resp. Blatt "IWI-HSG" dazu Anhaltspunkte).
- Fügen Sie zusätzliche harte Erfolgsfaktoren ein, indem Sie zwischen den vorhandenen Zeilen zusätzliche Zeilen einfügen.
- Löschen Sie Zeilen mit nicht benötigten harten Erfolgsfaktoren.
- Gewichten Sie die einzelnen harten Erfolgsfaktoren bei Bedarf.
- Beurteilen Sie die harten Erfolgsfaktoren zwischen 0 (nicht gegeben) und 5 (vollumfänglich gegeben).
Der ermittelte Durchschnittswert der harten Erfolgsfaktoren wird automatisch ins Blatt "Risikoeinschätzung" übernommen.</t>
  </si>
  <si>
    <r>
      <t xml:space="preserve">Beurteilen Sie die </t>
    </r>
    <r>
      <rPr>
        <b/>
        <sz val="11"/>
        <color rgb="FF0180FF"/>
        <rFont val="Arial"/>
        <family val="2"/>
      </rPr>
      <t>Erwartungshaltung</t>
    </r>
    <r>
      <rPr>
        <sz val="11"/>
        <color theme="1"/>
        <rFont val="Arial"/>
        <family val="2"/>
      </rPr>
      <t xml:space="preserve"> gegenüber dem Projekt.
Verwenden Sie dazu Blatt "Erwartungen".
</t>
    </r>
    <r>
      <rPr>
        <sz val="10"/>
        <color theme="1"/>
        <rFont val="Arial"/>
        <family val="2"/>
      </rPr>
      <t>Die ermittelte Erwartungshaltung wird automatisch ins Blatt "Risikosituation" übernommen.</t>
    </r>
  </si>
  <si>
    <r>
      <t xml:space="preserve">Beurteilen Sie die </t>
    </r>
    <r>
      <rPr>
        <b/>
        <sz val="11"/>
        <color rgb="FF0180FF"/>
        <rFont val="Arial"/>
        <family val="2"/>
      </rPr>
      <t>weichen Erfolgsfaktoren</t>
    </r>
    <r>
      <rPr>
        <sz val="11"/>
        <color theme="1"/>
        <rFont val="Arial"/>
        <family val="2"/>
      </rPr>
      <t xml:space="preserve"> Projekts.
Verwenden Sie dazu Blatt "Weiche Erfolgsf.".
- Modifizieren Sie die vorgeschlagenen weichen Erfolgsfaktoren (ggf. bietet Blatt "SDA" resp. Blatt "IWI-HSG" dazu Anhaltspunkte).
- Fügen Sie zusätzliche weiche Erfolgsfaktoren ein, indem Sie zwischen den vorhandenen Zeilen zusätzliche Zeilen einfügen.
- Löschen Sie Zeilen mit nicht benötigten weichen Erfolgsfaktoren.
- Gewichten Sie die einzelnen weichen Erfolgsfaktoren bei Bedarf.
- Beurteilen Sie die weichen Erfolgsfaktoren zwischen 0 (nicht gegeben) und 5 (vollumfänglich gegeben).
</t>
    </r>
    <r>
      <rPr>
        <sz val="10"/>
        <color theme="1"/>
        <rFont val="Arial"/>
        <family val="2"/>
      </rPr>
      <t>Der ermittelte Durchschnittswert der weichen Erfolgsfaktoren wird automatisch ins Blatt "Risikoeinschätzung" übernommen.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</si>
</sst>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3" x14ac:knownFonts="1">
    <font>
      <sz val="11"/>
      <color theme="1"/>
      <name val="Arial"/>
      <family val="2"/>
    </font>
    <font>
      <sz val="10"/>
      <color theme="1"/>
      <name val="Arial"/>
      <family val="2"/>
    </font>
    <font>
      <b/>
      <sz val="11"/>
      <color theme="1"/>
      <name val="Arial"/>
      <family val="2"/>
    </font>
    <font>
      <b/>
      <sz val="11"/>
      <color rgb="FFFFFFFF"/>
      <name val="Arial"/>
      <family val="2"/>
    </font>
    <font>
      <sz val="11"/>
      <color rgb="FFF2F2F2"/>
      <name val="Arial"/>
      <family val="2"/>
    </font>
    <font>
      <b/>
      <sz val="11"/>
      <color rgb="FFF2F2F2"/>
      <name val="Arial"/>
      <family val="2"/>
    </font>
    <font>
      <sz val="11"/>
      <color rgb="FFCBCBCB"/>
      <name val="Arial"/>
      <family val="2"/>
    </font>
    <font>
      <sz val="9"/>
      <color theme="1"/>
      <name val="Arial"/>
      <family val="2"/>
    </font>
    <font>
      <b/>
      <sz val="16"/>
      <color theme="1"/>
      <name val="Arial"/>
      <family val="2"/>
    </font>
    <font>
      <b/>
      <sz val="24"/>
      <color theme="1"/>
      <name val="Arial"/>
      <family val="2"/>
    </font>
    <font>
      <sz val="22"/>
      <color theme="1"/>
      <name val="Arial"/>
      <family val="2"/>
    </font>
    <font>
      <b/>
      <sz val="22"/>
      <color theme="1"/>
      <name val="Arial"/>
      <family val="2"/>
    </font>
    <font>
      <sz val="11"/>
      <name val="Arial"/>
      <family val="2"/>
    </font>
    <font>
      <b/>
      <sz val="14"/>
      <color rgb="FFFF9900"/>
      <name val="Arial"/>
      <family val="2"/>
    </font>
    <font>
      <b/>
      <sz val="20"/>
      <color rgb="FFFF9900"/>
      <name val="Arial"/>
      <family val="2"/>
    </font>
    <font>
      <b/>
      <sz val="12"/>
      <color theme="1"/>
      <name val="Arial"/>
      <family val="2"/>
    </font>
    <font>
      <sz val="10"/>
      <color theme="1"/>
      <name val="Arial"/>
      <family val="2"/>
    </font>
    <font>
      <b/>
      <sz val="11"/>
      <color rgb="FF0180FF"/>
      <name val="Arial"/>
      <family val="2"/>
    </font>
    <font>
      <b/>
      <sz val="11"/>
      <color rgb="FFFF9900"/>
      <name val="Arial"/>
      <family val="2"/>
    </font>
    <font>
      <sz val="11"/>
      <color theme="0"/>
      <name val="Arial"/>
      <family val="2"/>
    </font>
    <font>
      <b/>
      <sz val="16"/>
      <color theme="5"/>
      <name val="Arial"/>
      <family val="2"/>
    </font>
    <font>
      <b/>
      <u/>
      <sz val="11"/>
      <color theme="1"/>
      <name val="Arial"/>
      <family val="2"/>
    </font>
    <font>
      <sz val="11"/>
      <color theme="1"/>
      <name val="Calibri"/>
      <family val="2"/>
    </font>
  </fonts>
  <fills count="8">
    <fill>
      <patternFill patternType="none"/>
    </fill>
    <fill>
      <patternFill patternType="gray125"/>
    </fill>
    <fill>
      <patternFill patternType="solid">
        <fgColor rgb="FF0180FF"/>
        <bgColor indexed="64"/>
      </patternFill>
    </fill>
    <fill>
      <patternFill patternType="solid">
        <fgColor rgb="FFF2F2F2"/>
        <bgColor indexed="64"/>
      </patternFill>
    </fill>
    <fill>
      <patternFill patternType="solid">
        <fgColor rgb="FFCBCBCB"/>
        <bgColor indexed="64"/>
      </patternFill>
    </fill>
    <fill>
      <patternFill patternType="solid">
        <fgColor theme="0"/>
        <bgColor indexed="64"/>
      </patternFill>
    </fill>
    <fill>
      <patternFill patternType="solid">
        <fgColor rgb="FF85C2FF"/>
        <bgColor indexed="64"/>
      </patternFill>
    </fill>
    <fill>
      <patternFill patternType="solid">
        <fgColor rgb="FFFFC671"/>
        <bgColor indexed="64"/>
      </patternFill>
    </fill>
  </fills>
  <borders count="29">
    <border>
      <left/>
      <right/>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bottom style="thick">
        <color rgb="FF0180FF"/>
      </bottom>
      <diagonal/>
    </border>
    <border>
      <left/>
      <right/>
      <top style="thick">
        <color rgb="FF0180FF"/>
      </top>
      <bottom/>
      <diagonal/>
    </border>
    <border>
      <left/>
      <right style="thick">
        <color rgb="FFFFFFFF"/>
      </right>
      <top style="thick">
        <color rgb="FF0180FF"/>
      </top>
      <bottom style="thick">
        <color rgb="FF0180FF"/>
      </bottom>
      <diagonal/>
    </border>
    <border>
      <left style="thick">
        <color rgb="FFFFFFFF"/>
      </left>
      <right style="thick">
        <color rgb="FFFFFFFF"/>
      </right>
      <top style="thick">
        <color rgb="FF0180FF"/>
      </top>
      <bottom style="thick">
        <color rgb="FF0180FF"/>
      </bottom>
      <diagonal/>
    </border>
    <border>
      <left style="thick">
        <color rgb="FFFFFFFF"/>
      </left>
      <right style="thick">
        <color rgb="FFFFFFFF"/>
      </right>
      <top/>
      <bottom style="thick">
        <color rgb="FF0180FF"/>
      </bottom>
      <diagonal/>
    </border>
    <border>
      <left/>
      <right style="thick">
        <color rgb="FFFFFFFF"/>
      </right>
      <top style="thick">
        <color rgb="FFFFFFFF"/>
      </top>
      <bottom style="thick">
        <color rgb="FF0180FF"/>
      </bottom>
      <diagonal/>
    </border>
    <border>
      <left style="thick">
        <color rgb="FFFFFFFF"/>
      </left>
      <right style="thick">
        <color rgb="FFFFFFFF"/>
      </right>
      <top style="thick">
        <color rgb="FFFFFFFF"/>
      </top>
      <bottom style="thick">
        <color rgb="FF0180FF"/>
      </bottom>
      <diagonal/>
    </border>
    <border>
      <left/>
      <right style="thick">
        <color rgb="FFFFFFFF"/>
      </right>
      <top/>
      <bottom style="thick">
        <color rgb="FF0180FF"/>
      </bottom>
      <diagonal/>
    </border>
    <border>
      <left style="thick">
        <color rgb="FFFFFFFF"/>
      </left>
      <right style="thick">
        <color rgb="FFFFFFFF"/>
      </right>
      <top/>
      <bottom/>
      <diagonal/>
    </border>
    <border>
      <left style="thick">
        <color rgb="FFFFFFFF"/>
      </left>
      <right style="thick">
        <color rgb="FFFFFFFF"/>
      </right>
      <top style="thick">
        <color rgb="FFFFFFFF"/>
      </top>
      <bottom/>
      <diagonal/>
    </border>
    <border>
      <left style="thick">
        <color rgb="FFFFFFFF"/>
      </left>
      <right style="thick">
        <color rgb="FFFFFFFF"/>
      </right>
      <top/>
      <bottom style="thick">
        <color rgb="FFFFFFFF"/>
      </bottom>
      <diagonal/>
    </border>
    <border>
      <left/>
      <right/>
      <top style="thick">
        <color rgb="FFFFFFFF"/>
      </top>
      <bottom style="thick">
        <color rgb="FFFFFFFF"/>
      </bottom>
      <diagonal/>
    </border>
    <border>
      <left/>
      <right/>
      <top/>
      <bottom style="medium">
        <color rgb="FF0180FF"/>
      </bottom>
      <diagonal/>
    </border>
    <border>
      <left/>
      <right/>
      <top style="thick">
        <color rgb="FFFFFFFF"/>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bottom style="thin">
        <color rgb="FF0180FF"/>
      </bottom>
      <diagonal/>
    </border>
    <border>
      <left/>
      <right/>
      <top style="medium">
        <color rgb="FF0180FF"/>
      </top>
      <bottom/>
      <diagonal/>
    </border>
    <border>
      <left/>
      <right/>
      <top/>
      <bottom style="thick">
        <color rgb="FFFFFFFF"/>
      </bottom>
      <diagonal/>
    </border>
    <border>
      <left style="thick">
        <color rgb="FFFFFFFF"/>
      </left>
      <right/>
      <top style="thick">
        <color rgb="FFFFFFFF"/>
      </top>
      <bottom style="thick">
        <color rgb="FFFFFFFF"/>
      </bottom>
      <diagonal/>
    </border>
    <border>
      <left/>
      <right/>
      <top style="medium">
        <color rgb="FF0180FF"/>
      </top>
      <bottom style="thick">
        <color rgb="FFFFFFFF"/>
      </bottom>
      <diagonal/>
    </border>
  </borders>
  <cellStyleXfs count="1">
    <xf numFmtId="0" fontId="0" fillId="0" borderId="0"/>
  </cellStyleXfs>
  <cellXfs count="158">
    <xf numFmtId="0" fontId="0" fillId="0" borderId="0" xfId="0"/>
    <xf numFmtId="0" fontId="0" fillId="3" borderId="4" xfId="0" applyFill="1" applyBorder="1" applyAlignment="1">
      <alignment horizontal="left" vertical="center"/>
    </xf>
    <xf numFmtId="0" fontId="0" fillId="3" borderId="4" xfId="0" applyFill="1" applyBorder="1" applyAlignment="1">
      <alignment horizontal="left" vertical="center" indent="1"/>
    </xf>
    <xf numFmtId="0" fontId="4" fillId="3" borderId="0" xfId="0" applyFont="1" applyFill="1" applyBorder="1" applyAlignment="1">
      <alignment vertical="center"/>
    </xf>
    <xf numFmtId="0" fontId="0" fillId="3" borderId="0" xfId="0" applyFill="1" applyBorder="1" applyAlignment="1">
      <alignment vertical="center"/>
    </xf>
    <xf numFmtId="0" fontId="0" fillId="3" borderId="0" xfId="0" quotePrefix="1" applyFill="1" applyBorder="1" applyAlignment="1">
      <alignment vertical="center"/>
    </xf>
    <xf numFmtId="0" fontId="0" fillId="3" borderId="0" xfId="0" applyFill="1" applyBorder="1" applyAlignment="1">
      <alignment horizontal="left" vertical="center" indent="1"/>
    </xf>
    <xf numFmtId="0" fontId="4"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6" xfId="0" applyFont="1" applyFill="1" applyBorder="1" applyAlignment="1">
      <alignment horizontal="left" vertical="center" wrapText="1" indent="1"/>
    </xf>
    <xf numFmtId="0" fontId="2" fillId="4" borderId="6" xfId="0" applyFont="1" applyFill="1" applyBorder="1" applyAlignment="1">
      <alignment horizontal="right" vertical="center" wrapText="1" indent="2"/>
    </xf>
    <xf numFmtId="0" fontId="2" fillId="4" borderId="7" xfId="0" applyFont="1" applyFill="1" applyBorder="1" applyAlignment="1">
      <alignment horizontal="left" vertical="center" wrapText="1" inden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3" xfId="0" applyFont="1" applyFill="1" applyBorder="1" applyAlignment="1">
      <alignment horizontal="left" vertical="center" wrapText="1" inden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3"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9" fillId="0" borderId="0" xfId="0" applyFont="1"/>
    <xf numFmtId="0" fontId="10" fillId="0" borderId="0" xfId="0" applyFont="1"/>
    <xf numFmtId="0" fontId="0" fillId="3" borderId="0" xfId="0" applyFill="1" applyAlignment="1">
      <alignment vertical="top" wrapText="1"/>
    </xf>
    <xf numFmtId="0" fontId="0" fillId="4" borderId="0" xfId="0" applyFill="1" applyAlignment="1">
      <alignment vertical="top" wrapText="1"/>
    </xf>
    <xf numFmtId="49" fontId="0" fillId="3" borderId="0" xfId="0" applyNumberFormat="1" applyFill="1" applyAlignment="1">
      <alignment horizontal="right" vertical="top" indent="2"/>
    </xf>
    <xf numFmtId="49" fontId="0" fillId="4" borderId="0" xfId="0" applyNumberFormat="1" applyFill="1" applyAlignment="1">
      <alignment horizontal="right" vertical="top" indent="2"/>
    </xf>
    <xf numFmtId="49" fontId="0" fillId="3" borderId="16" xfId="0" applyNumberFormat="1" applyFill="1" applyBorder="1" applyAlignment="1">
      <alignment horizontal="right" vertical="top" indent="2"/>
    </xf>
    <xf numFmtId="0" fontId="0" fillId="3" borderId="16" xfId="0" applyFill="1" applyBorder="1" applyAlignment="1">
      <alignment vertical="top" wrapText="1"/>
    </xf>
    <xf numFmtId="49" fontId="0" fillId="3" borderId="0" xfId="0" applyNumberFormat="1" applyFill="1" applyAlignment="1">
      <alignment horizontal="center" vertical="center"/>
    </xf>
    <xf numFmtId="49" fontId="14" fillId="4" borderId="0" xfId="0" applyNumberFormat="1" applyFont="1" applyFill="1" applyAlignment="1">
      <alignment horizontal="center" vertical="center"/>
    </xf>
    <xf numFmtId="49" fontId="0" fillId="4" borderId="0" xfId="0" applyNumberFormat="1" applyFill="1" applyAlignment="1">
      <alignment horizontal="center" vertical="center"/>
    </xf>
    <xf numFmtId="49" fontId="0" fillId="3" borderId="16" xfId="0" applyNumberFormat="1" applyFill="1" applyBorder="1" applyAlignment="1">
      <alignment horizontal="center" vertical="center"/>
    </xf>
    <xf numFmtId="0" fontId="0" fillId="0" borderId="0" xfId="0" applyAlignment="1">
      <alignment vertical="center"/>
    </xf>
    <xf numFmtId="0" fontId="0" fillId="0" borderId="0" xfId="0" applyAlignment="1">
      <alignment horizontal="left" vertical="top"/>
    </xf>
    <xf numFmtId="49" fontId="0" fillId="3" borderId="0" xfId="0" applyNumberFormat="1" applyFill="1" applyAlignment="1">
      <alignment horizontal="left" vertical="top" wrapText="1"/>
    </xf>
    <xf numFmtId="49" fontId="0" fillId="4" borderId="0" xfId="0" applyNumberFormat="1" applyFill="1" applyAlignment="1">
      <alignment horizontal="left" vertical="top" wrapText="1"/>
    </xf>
    <xf numFmtId="49" fontId="0" fillId="3" borderId="16" xfId="0" applyNumberFormat="1" applyFill="1" applyBorder="1" applyAlignment="1">
      <alignment horizontal="left" vertical="top" wrapText="1"/>
    </xf>
    <xf numFmtId="0" fontId="0" fillId="3" borderId="0" xfId="0" applyFill="1" applyBorder="1" applyAlignment="1">
      <alignment vertical="top" wrapText="1"/>
    </xf>
    <xf numFmtId="0" fontId="0" fillId="4" borderId="16" xfId="0" applyFill="1" applyBorder="1" applyAlignment="1">
      <alignment vertical="top" wrapText="1"/>
    </xf>
    <xf numFmtId="0" fontId="0" fillId="3" borderId="17" xfId="0" applyFill="1" applyBorder="1" applyAlignment="1">
      <alignment vertical="top" wrapText="1"/>
    </xf>
    <xf numFmtId="0" fontId="0" fillId="4" borderId="0" xfId="0" applyFill="1" applyBorder="1" applyAlignment="1">
      <alignment vertical="top" wrapText="1"/>
    </xf>
    <xf numFmtId="49" fontId="2" fillId="3" borderId="17"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3" borderId="0" xfId="0" applyNumberFormat="1" applyFont="1" applyFill="1" applyBorder="1" applyAlignment="1">
      <alignment horizontal="left" vertical="top" wrapText="1"/>
    </xf>
    <xf numFmtId="49" fontId="2" fillId="4" borderId="16" xfId="0" applyNumberFormat="1" applyFont="1" applyFill="1" applyBorder="1" applyAlignment="1">
      <alignment horizontal="left" vertical="top" wrapText="1"/>
    </xf>
    <xf numFmtId="0" fontId="15" fillId="0" borderId="0" xfId="0" applyFont="1"/>
    <xf numFmtId="164" fontId="0" fillId="3" borderId="17" xfId="0" applyNumberFormat="1" applyFill="1" applyBorder="1" applyAlignment="1">
      <alignment horizontal="center" vertical="top"/>
    </xf>
    <xf numFmtId="164" fontId="12" fillId="3" borderId="17" xfId="0" applyNumberFormat="1" applyFont="1" applyFill="1" applyBorder="1" applyAlignment="1">
      <alignment horizontal="center" vertical="top"/>
    </xf>
    <xf numFmtId="164" fontId="0" fillId="4" borderId="0" xfId="0" applyNumberFormat="1" applyFill="1" applyBorder="1" applyAlignment="1">
      <alignment horizontal="center" vertical="top"/>
    </xf>
    <xf numFmtId="164" fontId="0" fillId="3" borderId="0" xfId="0" applyNumberFormat="1" applyFill="1" applyBorder="1" applyAlignment="1">
      <alignment horizontal="center" vertical="top"/>
    </xf>
    <xf numFmtId="164" fontId="12" fillId="3" borderId="0" xfId="0" applyNumberFormat="1" applyFont="1" applyFill="1" applyBorder="1" applyAlignment="1">
      <alignment horizontal="center" vertical="top"/>
    </xf>
    <xf numFmtId="164" fontId="12" fillId="4" borderId="0" xfId="0" applyNumberFormat="1" applyFont="1" applyFill="1" applyBorder="1" applyAlignment="1">
      <alignment horizontal="center" vertical="top"/>
    </xf>
    <xf numFmtId="0" fontId="2" fillId="0" borderId="24" xfId="0" applyFont="1" applyBorder="1"/>
    <xf numFmtId="0" fontId="0" fillId="0" borderId="24" xfId="0" applyBorder="1"/>
    <xf numFmtId="164" fontId="12" fillId="3" borderId="17" xfId="0" applyNumberFormat="1" applyFont="1" applyFill="1" applyBorder="1" applyAlignment="1">
      <alignment horizontal="left" vertical="top" wrapText="1"/>
    </xf>
    <xf numFmtId="164" fontId="0" fillId="3" borderId="17" xfId="0" applyNumberFormat="1" applyFont="1" applyFill="1" applyBorder="1" applyAlignment="1">
      <alignment horizontal="left" vertical="top" wrapText="1"/>
    </xf>
    <xf numFmtId="164" fontId="12" fillId="4" borderId="0" xfId="0" applyNumberFormat="1" applyFont="1" applyFill="1" applyBorder="1" applyAlignment="1">
      <alignment horizontal="left" vertical="top" wrapText="1"/>
    </xf>
    <xf numFmtId="164" fontId="0" fillId="4" borderId="0" xfId="0" applyNumberFormat="1" applyFont="1" applyFill="1" applyBorder="1" applyAlignment="1">
      <alignment horizontal="left" vertical="top" wrapText="1"/>
    </xf>
    <xf numFmtId="164" fontId="12" fillId="3" borderId="0" xfId="0" applyNumberFormat="1" applyFont="1" applyFill="1" applyBorder="1" applyAlignment="1">
      <alignment horizontal="left" vertical="top" wrapText="1"/>
    </xf>
    <xf numFmtId="164" fontId="0" fillId="3" borderId="0" xfId="0" applyNumberFormat="1" applyFont="1" applyFill="1" applyBorder="1" applyAlignment="1">
      <alignment horizontal="left" vertical="top" wrapText="1"/>
    </xf>
    <xf numFmtId="49" fontId="0" fillId="3" borderId="17" xfId="0" applyNumberFormat="1" applyFont="1" applyFill="1" applyBorder="1" applyAlignment="1">
      <alignment horizontal="right" vertical="top" wrapText="1" indent="1"/>
    </xf>
    <xf numFmtId="49" fontId="0" fillId="4" borderId="0" xfId="0" applyNumberFormat="1" applyFont="1" applyFill="1" applyBorder="1" applyAlignment="1">
      <alignment horizontal="right" vertical="top" wrapText="1" indent="1"/>
    </xf>
    <xf numFmtId="49" fontId="0" fillId="3" borderId="0" xfId="0" applyNumberFormat="1" applyFont="1" applyFill="1" applyBorder="1" applyAlignment="1">
      <alignment horizontal="right" vertical="top" wrapText="1" indent="1"/>
    </xf>
    <xf numFmtId="49" fontId="0" fillId="3" borderId="17" xfId="0" applyNumberFormat="1" applyFont="1" applyFill="1" applyBorder="1" applyAlignment="1">
      <alignment horizontal="left" vertical="top" wrapText="1" indent="1"/>
    </xf>
    <xf numFmtId="0" fontId="0" fillId="3" borderId="17" xfId="0" applyFont="1" applyFill="1" applyBorder="1" applyAlignment="1">
      <alignment horizontal="left" vertical="top" wrapText="1" indent="1"/>
    </xf>
    <xf numFmtId="49" fontId="0" fillId="4" borderId="0" xfId="0" applyNumberFormat="1" applyFont="1" applyFill="1" applyBorder="1" applyAlignment="1">
      <alignment horizontal="left" vertical="top" wrapText="1" indent="1"/>
    </xf>
    <xf numFmtId="0" fontId="0" fillId="4" borderId="0" xfId="0" applyFont="1" applyFill="1" applyBorder="1" applyAlignment="1">
      <alignment horizontal="left" vertical="top" wrapText="1" indent="1"/>
    </xf>
    <xf numFmtId="49" fontId="0" fillId="3" borderId="0" xfId="0" applyNumberFormat="1" applyFont="1" applyFill="1" applyBorder="1" applyAlignment="1">
      <alignment horizontal="left" vertical="top" wrapText="1" indent="1"/>
    </xf>
    <xf numFmtId="0" fontId="0" fillId="3" borderId="0" xfId="0" applyFont="1" applyFill="1" applyBorder="1" applyAlignment="1">
      <alignment horizontal="left" vertical="top" wrapText="1" inden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0" borderId="0" xfId="0" applyFill="1"/>
    <xf numFmtId="49" fontId="0" fillId="4" borderId="16" xfId="0" applyNumberFormat="1" applyFont="1" applyFill="1" applyBorder="1" applyAlignment="1">
      <alignment horizontal="right" vertical="top" wrapText="1" indent="1"/>
    </xf>
    <xf numFmtId="164" fontId="12" fillId="4" borderId="16" xfId="0" applyNumberFormat="1" applyFont="1" applyFill="1" applyBorder="1" applyAlignment="1">
      <alignment horizontal="left" vertical="top" wrapText="1"/>
    </xf>
    <xf numFmtId="164" fontId="0" fillId="4" borderId="16" xfId="0" applyNumberFormat="1" applyFont="1" applyFill="1" applyBorder="1" applyAlignment="1">
      <alignment horizontal="left" vertical="top" wrapText="1"/>
    </xf>
    <xf numFmtId="49" fontId="0" fillId="4" borderId="16" xfId="0" applyNumberFormat="1" applyFont="1" applyFill="1" applyBorder="1" applyAlignment="1">
      <alignment horizontal="left" vertical="top" wrapText="1" indent="1"/>
    </xf>
    <xf numFmtId="0" fontId="0" fillId="4" borderId="16" xfId="0" applyFont="1" applyFill="1" applyBorder="1" applyAlignment="1">
      <alignment horizontal="left" vertical="top" wrapText="1" indent="1"/>
    </xf>
    <xf numFmtId="49" fontId="0" fillId="5" borderId="0" xfId="0" applyNumberFormat="1" applyFont="1" applyFill="1" applyBorder="1" applyAlignment="1">
      <alignment horizontal="right" vertical="top" wrapText="1" indent="1"/>
    </xf>
    <xf numFmtId="164" fontId="12" fillId="5" borderId="0" xfId="0" applyNumberFormat="1" applyFont="1" applyFill="1" applyBorder="1" applyAlignment="1">
      <alignment horizontal="left" vertical="top" wrapText="1"/>
    </xf>
    <xf numFmtId="164" fontId="0" fillId="5" borderId="0" xfId="0" applyNumberFormat="1" applyFont="1" applyFill="1" applyBorder="1" applyAlignment="1">
      <alignment horizontal="left" vertical="top" wrapText="1"/>
    </xf>
    <xf numFmtId="49" fontId="0" fillId="5" borderId="0" xfId="0" applyNumberFormat="1" applyFont="1" applyFill="1" applyBorder="1" applyAlignment="1">
      <alignment horizontal="left" vertical="top" wrapText="1" indent="1"/>
    </xf>
    <xf numFmtId="0" fontId="0" fillId="5" borderId="0" xfId="0" applyFont="1" applyFill="1" applyBorder="1" applyAlignment="1">
      <alignment horizontal="left" vertical="top" wrapText="1" indent="1"/>
    </xf>
    <xf numFmtId="0" fontId="0" fillId="0" borderId="26" xfId="0" applyFill="1" applyBorder="1" applyAlignment="1">
      <alignment vertical="center"/>
    </xf>
    <xf numFmtId="0" fontId="0" fillId="0" borderId="26" xfId="0" applyFill="1" applyBorder="1"/>
    <xf numFmtId="0" fontId="0" fillId="0" borderId="26" xfId="0" applyFill="1" applyBorder="1" applyAlignment="1">
      <alignment horizontal="left" vertical="top"/>
    </xf>
    <xf numFmtId="0" fontId="13" fillId="0" borderId="0" xfId="0" applyFont="1" applyAlignment="1">
      <alignment horizontal="center" vertical="top"/>
    </xf>
    <xf numFmtId="0" fontId="0" fillId="6" borderId="22" xfId="0" applyFill="1" applyBorder="1" applyAlignment="1">
      <alignment vertical="center"/>
    </xf>
    <xf numFmtId="0" fontId="0" fillId="7" borderId="23" xfId="0" applyFill="1" applyBorder="1" applyAlignment="1">
      <alignment vertical="center"/>
    </xf>
    <xf numFmtId="164" fontId="0" fillId="6" borderId="20" xfId="0" applyNumberFormat="1" applyFill="1" applyBorder="1" applyAlignment="1">
      <alignment horizontal="right" vertical="center" indent="2"/>
    </xf>
    <xf numFmtId="164" fontId="0" fillId="6" borderId="21" xfId="0" applyNumberFormat="1" applyFill="1" applyBorder="1" applyAlignment="1">
      <alignment horizontal="right" vertical="center" indent="2"/>
    </xf>
    <xf numFmtId="164" fontId="0" fillId="7" borderId="18" xfId="0" applyNumberFormat="1" applyFill="1" applyBorder="1" applyAlignment="1">
      <alignment horizontal="right" vertical="center" indent="2"/>
    </xf>
    <xf numFmtId="164" fontId="0" fillId="7" borderId="19" xfId="0" applyNumberFormat="1" applyFill="1" applyBorder="1" applyAlignment="1">
      <alignment horizontal="right" vertical="center" indent="2"/>
    </xf>
    <xf numFmtId="0" fontId="2" fillId="6" borderId="23" xfId="0" applyFont="1" applyFill="1" applyBorder="1" applyAlignment="1">
      <alignment horizontal="left" vertical="center" indent="1"/>
    </xf>
    <xf numFmtId="0" fontId="0" fillId="6" borderId="18" xfId="0" applyFill="1" applyBorder="1" applyAlignment="1">
      <alignment horizontal="left" vertical="center" indent="1"/>
    </xf>
    <xf numFmtId="0" fontId="0" fillId="6" borderId="19" xfId="0" applyFill="1" applyBorder="1" applyAlignment="1">
      <alignment horizontal="left" vertical="center" indent="1"/>
    </xf>
    <xf numFmtId="0" fontId="2" fillId="7" borderId="22" xfId="0" applyFont="1" applyFill="1" applyBorder="1" applyAlignment="1">
      <alignment horizontal="left" vertical="center" indent="1"/>
    </xf>
    <xf numFmtId="0" fontId="0" fillId="7" borderId="20" xfId="0" applyFill="1" applyBorder="1" applyAlignment="1">
      <alignment horizontal="left" vertical="center" indent="1"/>
    </xf>
    <xf numFmtId="0" fontId="0" fillId="7" borderId="21" xfId="0" applyFill="1" applyBorder="1" applyAlignment="1">
      <alignment horizontal="left" vertical="center" indent="1"/>
    </xf>
    <xf numFmtId="0" fontId="0" fillId="0" borderId="0" xfId="0" applyFont="1" applyAlignment="1">
      <alignment wrapText="1"/>
    </xf>
    <xf numFmtId="0" fontId="0" fillId="0" borderId="0" xfId="0" applyAlignment="1">
      <alignment vertical="top"/>
    </xf>
    <xf numFmtId="0" fontId="8" fillId="3" borderId="2" xfId="0" applyFont="1" applyFill="1" applyBorder="1" applyAlignment="1">
      <alignment vertical="top"/>
    </xf>
    <xf numFmtId="1" fontId="0" fillId="3" borderId="0" xfId="0" applyNumberFormat="1" applyFill="1" applyAlignment="1">
      <alignment horizontal="center" vertical="top"/>
    </xf>
    <xf numFmtId="1" fontId="0" fillId="4" borderId="0" xfId="0" applyNumberFormat="1" applyFill="1" applyAlignment="1">
      <alignment horizontal="center" vertical="top"/>
    </xf>
    <xf numFmtId="1" fontId="0" fillId="3" borderId="16" xfId="0" applyNumberFormat="1" applyFill="1" applyBorder="1" applyAlignment="1">
      <alignment horizontal="center" vertical="top"/>
    </xf>
    <xf numFmtId="0" fontId="19" fillId="0" borderId="0" xfId="0" applyFont="1" applyAlignment="1">
      <alignment vertical="center" wrapText="1"/>
    </xf>
    <xf numFmtId="164" fontId="0" fillId="0" borderId="0" xfId="0" applyNumberFormat="1" applyFill="1" applyBorder="1" applyAlignment="1">
      <alignment horizontal="center" vertical="top"/>
    </xf>
    <xf numFmtId="0" fontId="0" fillId="0" borderId="25" xfId="0" applyBorder="1"/>
    <xf numFmtId="164" fontId="20" fillId="0" borderId="25" xfId="0" applyNumberFormat="1" applyFont="1" applyBorder="1" applyAlignment="1">
      <alignment vertical="top"/>
    </xf>
    <xf numFmtId="0" fontId="0" fillId="0" borderId="25" xfId="0" applyBorder="1" applyAlignment="1">
      <alignment horizontal="left" vertical="top"/>
    </xf>
    <xf numFmtId="0" fontId="16" fillId="0" borderId="0" xfId="0" applyFont="1" applyAlignment="1">
      <alignment horizontal="right" vertical="top" wrapText="1"/>
    </xf>
    <xf numFmtId="0" fontId="7" fillId="0" borderId="0" xfId="0" applyFont="1" applyAlignment="1">
      <alignment horizontal="right" vertical="top" wrapText="1"/>
    </xf>
    <xf numFmtId="164" fontId="0" fillId="3" borderId="17" xfId="0" applyNumberFormat="1" applyFont="1" applyFill="1" applyBorder="1" applyAlignment="1">
      <alignment horizontal="center" vertical="top"/>
    </xf>
    <xf numFmtId="164" fontId="0" fillId="4" borderId="0" xfId="0"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0" fontId="0" fillId="3" borderId="0" xfId="0" applyFont="1" applyFill="1" applyBorder="1" applyAlignment="1">
      <alignment horizontal="left" vertical="top" wrapText="1"/>
    </xf>
    <xf numFmtId="0" fontId="3" fillId="2" borderId="1" xfId="0" applyFont="1" applyFill="1" applyBorder="1" applyAlignment="1">
      <alignment horizontal="left" vertical="top" wrapText="1"/>
    </xf>
    <xf numFmtId="49" fontId="0" fillId="4" borderId="0"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0" fontId="2" fillId="3" borderId="0" xfId="0" applyFont="1" applyFill="1" applyBorder="1" applyAlignment="1">
      <alignment horizontal="left" vertical="top" wrapText="1"/>
    </xf>
    <xf numFmtId="0" fontId="0" fillId="0" borderId="0" xfId="0" applyAlignment="1">
      <alignment wrapText="1"/>
    </xf>
    <xf numFmtId="0" fontId="0" fillId="0" borderId="0" xfId="0" applyBorder="1"/>
    <xf numFmtId="0" fontId="7" fillId="0" borderId="0" xfId="0" applyFont="1" applyBorder="1" applyAlignment="1">
      <alignment vertical="top"/>
    </xf>
    <xf numFmtId="0" fontId="22" fillId="0" borderId="0" xfId="0" applyFont="1"/>
    <xf numFmtId="0" fontId="11" fillId="0" borderId="16" xfId="0" applyFont="1" applyBorder="1" applyAlignment="1"/>
    <xf numFmtId="0" fontId="7" fillId="0" borderId="25" xfId="0" applyFont="1" applyBorder="1" applyAlignment="1">
      <alignment horizontal="right" vertical="top" wrapText="1"/>
    </xf>
    <xf numFmtId="0" fontId="7" fillId="0" borderId="5" xfId="0" applyFont="1" applyBorder="1" applyAlignment="1">
      <alignment horizontal="left" wrapText="1"/>
    </xf>
    <xf numFmtId="0" fontId="7" fillId="3" borderId="13" xfId="0" applyFont="1" applyFill="1" applyBorder="1" applyAlignment="1">
      <alignment horizontal="left" vertical="center" wrapText="1" indent="1"/>
    </xf>
    <xf numFmtId="0" fontId="7" fillId="3" borderId="12"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3" fillId="2" borderId="2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4" borderId="13" xfId="0" applyFont="1" applyFill="1" applyBorder="1" applyAlignment="1">
      <alignment horizontal="left" vertical="center" wrapText="1" indent="1"/>
    </xf>
    <xf numFmtId="0" fontId="0" fillId="4" borderId="12" xfId="0" applyFont="1" applyFill="1" applyBorder="1" applyAlignment="1">
      <alignment horizontal="left" vertical="center" wrapText="1" indent="1"/>
    </xf>
    <xf numFmtId="0" fontId="2" fillId="4" borderId="14"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4" xfId="0" applyFont="1" applyFill="1" applyBorder="1" applyAlignment="1">
      <alignment horizontal="left" vertical="center" wrapText="1" indent="1"/>
    </xf>
    <xf numFmtId="0" fontId="2" fillId="4" borderId="12" xfId="0" applyFont="1" applyFill="1" applyBorder="1" applyAlignment="1">
      <alignment horizontal="left" vertical="center" wrapText="1" indent="1"/>
    </xf>
    <xf numFmtId="0" fontId="2" fillId="3" borderId="8" xfId="0" applyFont="1" applyFill="1" applyBorder="1" applyAlignment="1">
      <alignment horizontal="left" vertical="center" wrapText="1" indent="1"/>
    </xf>
    <xf numFmtId="0" fontId="0" fillId="0" borderId="28" xfId="0" applyFont="1" applyBorder="1" applyAlignment="1">
      <alignment vertical="top" wrapText="1"/>
    </xf>
    <xf numFmtId="0" fontId="0" fillId="0" borderId="25" xfId="0" applyFill="1" applyBorder="1" applyAlignment="1">
      <alignment horizontal="left" vertical="top" wrapText="1"/>
    </xf>
    <xf numFmtId="0" fontId="0" fillId="0" borderId="0" xfId="0" applyBorder="1" applyAlignment="1">
      <alignment horizontal="left" vertical="center" wrapText="1"/>
    </xf>
    <xf numFmtId="0" fontId="0" fillId="0" borderId="0" xfId="0" applyAlignment="1">
      <alignment horizontal="left" vertical="top" wrapText="1"/>
    </xf>
    <xf numFmtId="0" fontId="7" fillId="0" borderId="25" xfId="0" applyFont="1" applyBorder="1" applyAlignment="1">
      <alignment horizontal="left" vertical="top" wrapText="1"/>
    </xf>
    <xf numFmtId="0" fontId="11" fillId="0" borderId="16" xfId="0" applyFont="1" applyBorder="1" applyAlignment="1">
      <alignment vertical="top"/>
    </xf>
    <xf numFmtId="0" fontId="0" fillId="0" borderId="28" xfId="0" applyBorder="1" applyAlignment="1">
      <alignment horizontal="left" vertical="top" wrapText="1"/>
    </xf>
    <xf numFmtId="0" fontId="2" fillId="3" borderId="0" xfId="0" applyFont="1" applyFill="1" applyBorder="1" applyAlignment="1">
      <alignment horizontal="left" vertical="top" wrapText="1"/>
    </xf>
    <xf numFmtId="49" fontId="2" fillId="4" borderId="0" xfId="0" applyNumberFormat="1" applyFont="1" applyFill="1" applyBorder="1" applyAlignment="1">
      <alignment horizontal="left" vertical="top" wrapText="1"/>
    </xf>
  </cellXfs>
  <cellStyles count="1">
    <cellStyle name="Standard" xfId="0" builtinId="0"/>
  </cellStyles>
  <dxfs count="26">
    <dxf>
      <font>
        <b/>
        <i val="0"/>
        <color rgb="FFFF0000"/>
      </font>
      <border>
        <left style="thin">
          <color rgb="FFFF0000"/>
        </left>
        <right style="thin">
          <color rgb="FFFF0000"/>
        </right>
        <top style="thin">
          <color rgb="FFFF0000"/>
        </top>
        <bottom style="thin">
          <color rgb="FFFF0000"/>
        </bottom>
        <vertical/>
        <horizontal/>
      </border>
    </dxf>
    <dxf>
      <font>
        <b/>
        <i val="0"/>
        <color theme="1"/>
      </font>
      <fill>
        <patternFill>
          <bgColor rgb="FFFFCC81"/>
        </patternFill>
      </fill>
      <border>
        <left/>
        <right/>
        <top/>
        <bottom/>
        <vertical/>
        <horizontal/>
      </border>
    </dxf>
    <dxf>
      <font>
        <b/>
        <i val="0"/>
      </font>
      <fill>
        <patternFill>
          <bgColor rgb="FFFFCC81"/>
        </patternFill>
      </fill>
      <border>
        <left/>
        <right/>
        <top/>
        <bottom/>
        <vertical/>
        <horizontal/>
      </border>
    </dxf>
    <dxf>
      <font>
        <b/>
        <i val="0"/>
      </font>
      <fill>
        <patternFill>
          <bgColor rgb="FFFFCC81"/>
        </patternFill>
      </fill>
      <border>
        <left/>
        <right/>
        <top/>
        <bottom/>
        <vertical/>
        <horizontal/>
      </border>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9900"/>
      </font>
    </dxf>
    <dxf>
      <font>
        <color rgb="FFFFCC81"/>
      </font>
    </dxf>
    <dxf>
      <font>
        <b/>
        <i val="0"/>
      </font>
      <fill>
        <patternFill>
          <bgColor rgb="FFFFCC81"/>
        </patternFill>
      </fill>
      <border>
        <left/>
        <right/>
        <top/>
        <bottom/>
        <vertical/>
        <horizontal/>
      </border>
    </dxf>
    <dxf>
      <font>
        <b/>
        <i val="0"/>
        <color theme="1"/>
      </font>
      <fill>
        <patternFill>
          <bgColor rgb="FFFFCC81"/>
        </patternFill>
      </fill>
      <border>
        <left/>
        <right/>
        <top/>
        <bottom/>
        <vertical/>
        <horizontal/>
      </border>
    </dxf>
    <dxf>
      <font>
        <b val="0"/>
        <i val="0"/>
      </font>
    </dxf>
    <dxf>
      <font>
        <b/>
        <i val="0"/>
      </font>
      <fill>
        <patternFill>
          <bgColor rgb="FFFFCC81"/>
        </patternFill>
      </fill>
      <border>
        <left/>
        <right/>
        <top/>
        <bottom/>
        <vertical/>
        <horizontal/>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5"/>
      <tableStyleElement type="headerRow" dxfId="24"/>
    </tableStyle>
  </tableStyles>
  <colors>
    <mruColors>
      <color rgb="FFF2F2F2"/>
      <color rgb="FF0180FF"/>
      <color rgb="FFFFC671"/>
      <color rgb="FF85C2FF"/>
      <color rgb="FFFF9900"/>
      <color rgb="FFCBC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Risikoeinschätzung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103072086519637"/>
          <c:y val="8.0375400322666088E-2"/>
          <c:w val="0.85998879314938281"/>
          <c:h val="0.8406585759348888"/>
        </c:manualLayout>
      </c:layout>
      <c:scatterChart>
        <c:scatterStyle val="lineMarker"/>
        <c:varyColors val="0"/>
        <c:ser>
          <c:idx val="0"/>
          <c:order val="0"/>
          <c:spPr>
            <a:ln w="25400" cap="rnd">
              <a:noFill/>
              <a:round/>
            </a:ln>
            <a:effectLst>
              <a:outerShdw blurRad="50800" dist="50800" sx="1000" sy="1000" algn="ctr" rotWithShape="0">
                <a:srgbClr val="000000"/>
              </a:outerShdw>
            </a:effectLst>
          </c:spPr>
          <c:marker>
            <c:symbol val="circle"/>
            <c:size val="5"/>
            <c:spPr>
              <a:solidFill>
                <a:schemeClr val="accent1"/>
              </a:solidFill>
              <a:ln w="406400">
                <a:solidFill>
                  <a:schemeClr val="accent1"/>
                </a:solidFill>
              </a:ln>
              <a:effectLst>
                <a:outerShdw blurRad="50800" dist="50800" sx="1000" sy="1000" algn="ctr" rotWithShape="0">
                  <a:srgbClr val="000000"/>
                </a:outerShdw>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xVal>
            <c:numRef>
              <c:f>Risikoeinschätzung!$B$5</c:f>
              <c:numCache>
                <c:formatCode>0.0</c:formatCode>
                <c:ptCount val="1"/>
                <c:pt idx="0">
                  <c:v>2.6666666666666665</c:v>
                </c:pt>
              </c:numCache>
            </c:numRef>
          </c:xVal>
          <c:yVal>
            <c:numRef>
              <c:f>Risikoeinschätzung!$C$5</c:f>
              <c:numCache>
                <c:formatCode>0.0</c:formatCode>
                <c:ptCount val="1"/>
                <c:pt idx="0">
                  <c:v>2</c:v>
                </c:pt>
              </c:numCache>
            </c:numRef>
          </c:yVal>
          <c:smooth val="0"/>
          <c:extLst>
            <c:ext xmlns:c16="http://schemas.microsoft.com/office/drawing/2014/chart" uri="{C3380CC4-5D6E-409C-BE32-E72D297353CC}">
              <c16:uniqueId val="{00000000-F40E-4B2C-B298-520A2F86B69A}"/>
            </c:ext>
          </c:extLst>
        </c:ser>
        <c:ser>
          <c:idx val="1"/>
          <c:order val="1"/>
          <c:spPr>
            <a:ln w="25400" cap="rnd">
              <a:noFill/>
              <a:round/>
            </a:ln>
            <a:effectLst/>
          </c:spPr>
          <c:marker>
            <c:symbol val="circle"/>
            <c:size val="5"/>
            <c:spPr>
              <a:solidFill>
                <a:schemeClr val="accent2"/>
              </a:solidFill>
              <a:ln w="406400">
                <a:solidFill>
                  <a:schemeClr val="accent2"/>
                </a:solidFill>
              </a:ln>
              <a:effectLst>
                <a:outerShdw blurRad="50800" dist="50800" sx="1000" sy="1000" algn="ctr" rotWithShape="0">
                  <a:srgbClr val="000000"/>
                </a:outerShdw>
              </a:effectLst>
            </c:spPr>
          </c:marker>
          <c:trendline>
            <c:spPr>
              <a:ln w="19050" cap="rnd">
                <a:solidFill>
                  <a:schemeClr val="accent2"/>
                </a:solidFill>
                <a:prstDash val="sysDot"/>
              </a:ln>
              <a:effectLst/>
            </c:spPr>
            <c:trendlineType val="linear"/>
            <c:dispRSqr val="0"/>
            <c:dispEq val="0"/>
          </c:trendline>
          <c:xVal>
            <c:numRef>
              <c:f>Risikoeinschätzung!$B$6</c:f>
              <c:numCache>
                <c:formatCode>0.0</c:formatCode>
                <c:ptCount val="1"/>
                <c:pt idx="0">
                  <c:v>3.3333333333333335</c:v>
                </c:pt>
              </c:numCache>
            </c:numRef>
          </c:xVal>
          <c:yVal>
            <c:numRef>
              <c:f>Risikoeinschätzung!$C$6</c:f>
              <c:numCache>
                <c:formatCode>0.0</c:formatCode>
                <c:ptCount val="1"/>
                <c:pt idx="0">
                  <c:v>4.2222222222222223</c:v>
                </c:pt>
              </c:numCache>
            </c:numRef>
          </c:yVal>
          <c:smooth val="0"/>
          <c:extLst>
            <c:ext xmlns:c16="http://schemas.microsoft.com/office/drawing/2014/chart" uri="{C3380CC4-5D6E-409C-BE32-E72D297353CC}">
              <c16:uniqueId val="{00000001-F40E-4B2C-B298-520A2F86B69A}"/>
            </c:ext>
          </c:extLst>
        </c:ser>
        <c:dLbls>
          <c:showLegendKey val="0"/>
          <c:showVal val="0"/>
          <c:showCatName val="0"/>
          <c:showSerName val="0"/>
          <c:showPercent val="0"/>
          <c:showBubbleSize val="0"/>
        </c:dLbls>
        <c:axId val="193225088"/>
        <c:axId val="193227008"/>
      </c:scatterChart>
      <c:valAx>
        <c:axId val="193225088"/>
        <c:scaling>
          <c:orientation val="minMax"/>
          <c:max val="5.5"/>
          <c:min val="0.5"/>
        </c:scaling>
        <c:delete val="0"/>
        <c:axPos val="b"/>
        <c:majorGridlines>
          <c:spPr>
            <a:ln w="1587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a:solidFill>
                      <a:srgbClr val="FF9900"/>
                    </a:solidFill>
                  </a:rPr>
                  <a:t>harte Erfolgsfaktoren </a:t>
                </a:r>
                <a:r>
                  <a:rPr lang="de-CH"/>
                  <a:t>/ </a:t>
                </a:r>
                <a:r>
                  <a:rPr lang="de-CH">
                    <a:solidFill>
                      <a:srgbClr val="0180FF"/>
                    </a:solidFill>
                  </a:rPr>
                  <a:t>Komplexität</a:t>
                </a:r>
              </a:p>
            </c:rich>
          </c:tx>
          <c:layout>
            <c:manualLayout>
              <c:xMode val="edge"/>
              <c:yMode val="edge"/>
              <c:x val="0.41723878326604069"/>
              <c:y val="0.9271501842086251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one"/>
        <c:spPr>
          <a:noFill/>
          <a:ln w="28575" cap="flat" cmpd="sng" algn="ctr">
            <a:solidFill>
              <a:schemeClr val="bg1">
                <a:lumMod val="75000"/>
                <a:alpha val="92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93227008"/>
        <c:crossesAt val="0.5"/>
        <c:crossBetween val="midCat"/>
        <c:majorUnit val="1"/>
      </c:valAx>
      <c:valAx>
        <c:axId val="193227008"/>
        <c:scaling>
          <c:orientation val="minMax"/>
          <c:max val="5.5"/>
          <c:min val="0.5"/>
        </c:scaling>
        <c:delete val="0"/>
        <c:axPos val="l"/>
        <c:majorGridlines>
          <c:spPr>
            <a:ln w="158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a:solidFill>
                      <a:srgbClr val="FF9900"/>
                    </a:solidFill>
                  </a:rPr>
                  <a:t>weiche Erfolgsfaktoren </a:t>
                </a:r>
                <a:r>
                  <a:rPr lang="de-CH"/>
                  <a:t>/ </a:t>
                </a:r>
                <a:r>
                  <a:rPr lang="de-CH">
                    <a:solidFill>
                      <a:srgbClr val="0180FF"/>
                    </a:solidFill>
                  </a:rPr>
                  <a:t>Erwartungshaltung</a:t>
                </a:r>
              </a:p>
            </c:rich>
          </c:tx>
          <c:layout>
            <c:manualLayout>
              <c:xMode val="edge"/>
              <c:yMode val="edge"/>
              <c:x val="5.291232014465775E-2"/>
              <c:y val="0.1782864985913457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out"/>
        <c:minorTickMark val="none"/>
        <c:tickLblPos val="none"/>
        <c:spPr>
          <a:noFill/>
          <a:ln w="285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93225088"/>
        <c:crossesAt val="0.5"/>
        <c:crossBetween val="midCat"/>
        <c:majorUnit val="1"/>
      </c:valAx>
      <c:spPr>
        <a:noFill/>
        <a:ln>
          <a:noFill/>
        </a:ln>
        <a:effectLst/>
      </c:spPr>
    </c:plotArea>
    <c:plotVisOnly val="1"/>
    <c:dispBlanksAs val="gap"/>
    <c:showDLblsOverMax val="0"/>
  </c:chart>
  <c:spPr>
    <a:solidFill>
      <a:schemeClr val="bg1"/>
    </a:solidFill>
    <a:ln w="9525" cap="rnd"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3</xdr:col>
      <xdr:colOff>0</xdr:colOff>
      <xdr:row>33</xdr:row>
      <xdr:rowOff>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0.10151</cdr:x>
      <cdr:y>0.92477</cdr:y>
    </cdr:from>
    <cdr:to>
      <cdr:x>0.18664</cdr:x>
      <cdr:y>0.97615</cdr:y>
    </cdr:to>
    <cdr:sp macro="" textlink="">
      <cdr:nvSpPr>
        <cdr:cNvPr id="2" name="Textfeld 1"/>
        <cdr:cNvSpPr txBox="1"/>
      </cdr:nvSpPr>
      <cdr:spPr>
        <a:xfrm xmlns:a="http://schemas.openxmlformats.org/drawingml/2006/main">
          <a:off x="590550" y="3840480"/>
          <a:ext cx="495300" cy="21335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CH" sz="900">
              <a:latin typeface="Arial" panose="020B0604020202020204" pitchFamily="34" charset="0"/>
              <a:cs typeface="Arial" panose="020B0604020202020204" pitchFamily="34" charset="0"/>
            </a:rPr>
            <a:t>tief</a:t>
          </a:r>
        </a:p>
      </cdr:txBody>
    </cdr:sp>
  </cdr:relSizeAnchor>
  <cdr:relSizeAnchor xmlns:cdr="http://schemas.openxmlformats.org/drawingml/2006/chartDrawing">
    <cdr:from>
      <cdr:x>0.08142</cdr:x>
      <cdr:y>0.82385</cdr:y>
    </cdr:from>
    <cdr:to>
      <cdr:x>0.1181</cdr:x>
      <cdr:y>0.92141</cdr:y>
    </cdr:to>
    <cdr:sp macro="" textlink="">
      <cdr:nvSpPr>
        <cdr:cNvPr id="3" name="Textfeld 1"/>
        <cdr:cNvSpPr txBox="1"/>
      </cdr:nvSpPr>
      <cdr:spPr>
        <a:xfrm xmlns:a="http://schemas.openxmlformats.org/drawingml/2006/main" rot="16200000">
          <a:off x="377824" y="3517265"/>
          <a:ext cx="405130" cy="2133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CH" sz="900">
              <a:latin typeface="Arial" panose="020B0604020202020204" pitchFamily="34" charset="0"/>
              <a:cs typeface="Arial" panose="020B0604020202020204" pitchFamily="34" charset="0"/>
            </a:rPr>
            <a:t>tief</a:t>
          </a:r>
        </a:p>
      </cdr:txBody>
    </cdr:sp>
  </cdr:relSizeAnchor>
  <cdr:relSizeAnchor xmlns:cdr="http://schemas.openxmlformats.org/drawingml/2006/chartDrawing">
    <cdr:from>
      <cdr:x>0.90461</cdr:x>
      <cdr:y>0.91682</cdr:y>
    </cdr:from>
    <cdr:to>
      <cdr:x>0.98974</cdr:x>
      <cdr:y>0.9682</cdr:y>
    </cdr:to>
    <cdr:sp macro="" textlink="">
      <cdr:nvSpPr>
        <cdr:cNvPr id="4" name="Textfeld 1"/>
        <cdr:cNvSpPr txBox="1"/>
      </cdr:nvSpPr>
      <cdr:spPr>
        <a:xfrm xmlns:a="http://schemas.openxmlformats.org/drawingml/2006/main">
          <a:off x="5262880" y="3807460"/>
          <a:ext cx="495300" cy="2133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CH" sz="900">
              <a:latin typeface="Arial" panose="020B0604020202020204" pitchFamily="34" charset="0"/>
              <a:cs typeface="Arial" panose="020B0604020202020204" pitchFamily="34" charset="0"/>
            </a:rPr>
            <a:t>hoch</a:t>
          </a:r>
        </a:p>
      </cdr:txBody>
    </cdr:sp>
  </cdr:relSizeAnchor>
  <cdr:relSizeAnchor xmlns:cdr="http://schemas.openxmlformats.org/drawingml/2006/chartDrawing">
    <cdr:from>
      <cdr:x>0.08535</cdr:x>
      <cdr:y>0.09572</cdr:y>
    </cdr:from>
    <cdr:to>
      <cdr:x>0.12203</cdr:x>
      <cdr:y>0.21498</cdr:y>
    </cdr:to>
    <cdr:sp macro="" textlink="">
      <cdr:nvSpPr>
        <cdr:cNvPr id="6" name="Textfeld 1"/>
        <cdr:cNvSpPr txBox="1"/>
      </cdr:nvSpPr>
      <cdr:spPr>
        <a:xfrm xmlns:a="http://schemas.openxmlformats.org/drawingml/2006/main" rot="16200000">
          <a:off x="355601" y="538480"/>
          <a:ext cx="495300" cy="2133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CH" sz="900">
              <a:latin typeface="Arial" panose="020B0604020202020204" pitchFamily="34" charset="0"/>
              <a:cs typeface="Arial" panose="020B0604020202020204" pitchFamily="34" charset="0"/>
            </a:rPr>
            <a:t>hoch</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opLeftCell="A8" workbookViewId="0">
      <selection activeCell="B7" sqref="B7"/>
    </sheetView>
  </sheetViews>
  <sheetFormatPr baseColWidth="10" defaultRowHeight="14.25" x14ac:dyDescent="0.2"/>
  <cols>
    <col min="1" max="1" width="8.5" customWidth="1"/>
    <col min="2" max="2" width="71.5" customWidth="1"/>
  </cols>
  <sheetData>
    <row r="1" spans="1:6" ht="45" customHeight="1" thickBot="1" x14ac:dyDescent="0.45">
      <c r="A1" s="131" t="s">
        <v>8</v>
      </c>
      <c r="B1" s="131"/>
    </row>
    <row r="2" spans="1:6" ht="6" customHeight="1" thickBot="1" x14ac:dyDescent="0.25"/>
    <row r="3" spans="1:6" ht="22.15" customHeight="1" thickTop="1" thickBot="1" x14ac:dyDescent="0.25">
      <c r="A3" s="27" t="s">
        <v>70</v>
      </c>
      <c r="B3" s="26" t="s">
        <v>8</v>
      </c>
    </row>
    <row r="4" spans="1:6" ht="54" customHeight="1" thickTop="1" x14ac:dyDescent="0.2">
      <c r="A4" s="32" t="s">
        <v>71</v>
      </c>
      <c r="B4" s="30" t="s">
        <v>316</v>
      </c>
    </row>
    <row r="5" spans="1:6" ht="54" customHeight="1" x14ac:dyDescent="0.2">
      <c r="A5" s="33" t="s">
        <v>72</v>
      </c>
      <c r="B5" s="31" t="s">
        <v>233</v>
      </c>
    </row>
    <row r="6" spans="1:6" ht="178.9" customHeight="1" x14ac:dyDescent="0.2">
      <c r="A6" s="32" t="s">
        <v>73</v>
      </c>
      <c r="B6" s="30" t="s">
        <v>311</v>
      </c>
    </row>
    <row r="7" spans="1:6" ht="180.75" customHeight="1" x14ac:dyDescent="0.2">
      <c r="A7" s="33" t="s">
        <v>74</v>
      </c>
      <c r="B7" s="31" t="s">
        <v>317</v>
      </c>
    </row>
    <row r="8" spans="1:6" ht="55.5" customHeight="1" thickBot="1" x14ac:dyDescent="0.25">
      <c r="A8" s="34" t="s">
        <v>75</v>
      </c>
      <c r="B8" s="35" t="s">
        <v>310</v>
      </c>
    </row>
    <row r="9" spans="1:6" x14ac:dyDescent="0.2">
      <c r="A9" s="106"/>
    </row>
    <row r="13" spans="1:6" x14ac:dyDescent="0.2">
      <c r="F13" s="107"/>
    </row>
  </sheetData>
  <mergeCells count="1">
    <mergeCell ref="A1:B1"/>
  </mergeCells>
  <pageMargins left="0.70866141732283472" right="0.70866141732283472" top="0.78740157480314965" bottom="0.78740157480314965" header="0.31496062992125984" footer="0.31496062992125984"/>
  <pageSetup paperSize="9" orientation="portrait" r:id="rId1"/>
  <headerFooter>
    <oddHeader>&amp;L&amp;10Projektmanagement
&amp;"Arial,Fett"Check: Sind Voraussetzungen für ein erfolgreiches Projekt gegeben?&amp;R&amp;G</oddHeader>
    <oddFooter>&amp;R&amp;10© bosshart consulting gmbh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zoomScaleNormal="100" workbookViewId="0">
      <selection sqref="A1:D1"/>
    </sheetView>
  </sheetViews>
  <sheetFormatPr baseColWidth="10" defaultRowHeight="14.25" x14ac:dyDescent="0.2"/>
  <cols>
    <col min="1" max="1" width="10.875" customWidth="1"/>
    <col min="2" max="2" width="7.375" customWidth="1"/>
    <col min="3" max="3" width="18.75" style="41" customWidth="1"/>
    <col min="4" max="4" width="41.875" customWidth="1"/>
  </cols>
  <sheetData>
    <row r="1" spans="1:6" ht="45" customHeight="1" thickBot="1" x14ac:dyDescent="0.45">
      <c r="A1" s="131" t="s">
        <v>1</v>
      </c>
      <c r="B1" s="131"/>
      <c r="C1" s="131"/>
      <c r="D1" s="131"/>
    </row>
    <row r="2" spans="1:6" ht="24.6" customHeight="1" thickBot="1" x14ac:dyDescent="0.25">
      <c r="A2" s="40" t="s">
        <v>229</v>
      </c>
    </row>
    <row r="3" spans="1:6" s="40" customFormat="1" ht="36" customHeight="1" thickTop="1" thickBot="1" x14ac:dyDescent="0.25">
      <c r="A3" s="77" t="s">
        <v>76</v>
      </c>
      <c r="B3" s="78" t="s">
        <v>0</v>
      </c>
      <c r="C3" s="78" t="s">
        <v>87</v>
      </c>
      <c r="D3" s="78" t="s">
        <v>88</v>
      </c>
    </row>
    <row r="4" spans="1:6" ht="52.9" customHeight="1" thickTop="1" x14ac:dyDescent="0.2">
      <c r="A4" s="36"/>
      <c r="B4" s="109">
        <v>1</v>
      </c>
      <c r="C4" s="42" t="s">
        <v>77</v>
      </c>
      <c r="D4" s="30" t="s">
        <v>78</v>
      </c>
    </row>
    <row r="5" spans="1:6" ht="54.6" customHeight="1" x14ac:dyDescent="0.2">
      <c r="A5" s="37" t="s">
        <v>7</v>
      </c>
      <c r="B5" s="110">
        <v>2</v>
      </c>
      <c r="C5" s="43" t="s">
        <v>79</v>
      </c>
      <c r="D5" s="31" t="s">
        <v>80</v>
      </c>
    </row>
    <row r="6" spans="1:6" ht="52.15" customHeight="1" x14ac:dyDescent="0.2">
      <c r="A6" s="36"/>
      <c r="B6" s="109">
        <v>3</v>
      </c>
      <c r="C6" s="42" t="s">
        <v>81</v>
      </c>
      <c r="D6" s="30" t="s">
        <v>82</v>
      </c>
    </row>
    <row r="7" spans="1:6" ht="54.6" customHeight="1" x14ac:dyDescent="0.2">
      <c r="A7" s="38"/>
      <c r="B7" s="110">
        <v>4</v>
      </c>
      <c r="C7" s="43" t="s">
        <v>83</v>
      </c>
      <c r="D7" s="31" t="s">
        <v>84</v>
      </c>
    </row>
    <row r="8" spans="1:6" ht="46.9" customHeight="1" thickBot="1" x14ac:dyDescent="0.25">
      <c r="A8" s="39"/>
      <c r="B8" s="111">
        <v>5</v>
      </c>
      <c r="C8" s="44" t="s">
        <v>85</v>
      </c>
      <c r="D8" s="35" t="s">
        <v>86</v>
      </c>
    </row>
    <row r="9" spans="1:6" ht="28.9" customHeight="1" x14ac:dyDescent="0.2">
      <c r="A9" s="112" t="s">
        <v>7</v>
      </c>
      <c r="B9" s="93">
        <f>SUMIF(A4:A8,"x",B4:B8)</f>
        <v>2</v>
      </c>
      <c r="C9" s="132" t="s">
        <v>230</v>
      </c>
      <c r="D9" s="132"/>
    </row>
    <row r="10" spans="1:6" x14ac:dyDescent="0.2">
      <c r="D10" s="41"/>
    </row>
    <row r="13" spans="1:6" x14ac:dyDescent="0.2">
      <c r="D13" s="41"/>
      <c r="F13" s="107"/>
    </row>
  </sheetData>
  <mergeCells count="2">
    <mergeCell ref="C9:D9"/>
    <mergeCell ref="A1:D1"/>
  </mergeCells>
  <dataValidations count="1">
    <dataValidation type="list" allowBlank="1" showInputMessage="1" showErrorMessage="1" sqref="A4:A8" xr:uid="{00000000-0002-0000-0100-000000000000}">
      <formula1>$A$9</formula1>
    </dataValidation>
  </dataValidations>
  <pageMargins left="0.70866141732283472" right="0.70866141732283472" top="0.78740157480314965" bottom="0.78740157480314965" header="0.31496062992125984" footer="0.31496062992125984"/>
  <pageSetup paperSize="9" orientation="portrait" r:id="rId1"/>
  <headerFooter>
    <oddHeader>&amp;L&amp;10Projektmanagement
&amp;"Arial,Fett"Check: Sind Voraussetzungen für ein erfolgreiches Projekt gegeben?&amp;R&amp;G</oddHeader>
    <oddFooter>&amp;R&amp;10© bosshart consulting gmbh</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zoomScaleNormal="100" workbookViewId="0">
      <pane xSplit="1" ySplit="4" topLeftCell="B5" activePane="bottomRight" state="frozen"/>
      <selection activeCell="E13" sqref="E13"/>
      <selection pane="topRight" activeCell="E13" sqref="E13"/>
      <selection pane="bottomLeft" activeCell="E13" sqref="E13"/>
      <selection pane="bottomRight" sqref="A1:I1"/>
    </sheetView>
  </sheetViews>
  <sheetFormatPr baseColWidth="10" defaultRowHeight="14.25" x14ac:dyDescent="0.2"/>
  <cols>
    <col min="1" max="1" width="14.625" customWidth="1"/>
    <col min="2" max="2" width="26.75" customWidth="1"/>
    <col min="3" max="3" width="13.25" customWidth="1"/>
    <col min="4" max="8" width="3.75" customWidth="1"/>
    <col min="9" max="9" width="16.25" customWidth="1"/>
    <col min="12" max="14" width="11.25" customWidth="1"/>
    <col min="15" max="15" width="11.875" customWidth="1"/>
  </cols>
  <sheetData>
    <row r="1" spans="1:9" s="29" customFormat="1" ht="45" customHeight="1" thickBot="1" x14ac:dyDescent="0.45">
      <c r="A1" s="131" t="s">
        <v>69</v>
      </c>
      <c r="B1" s="131"/>
      <c r="C1" s="131"/>
      <c r="D1" s="131"/>
      <c r="E1" s="131"/>
      <c r="F1" s="131"/>
      <c r="G1" s="131"/>
      <c r="H1" s="131"/>
      <c r="I1" s="131"/>
    </row>
    <row r="2" spans="1:9" ht="5.45" customHeight="1" thickBot="1" x14ac:dyDescent="0.45">
      <c r="A2" s="28"/>
    </row>
    <row r="3" spans="1:9" ht="22.9" customHeight="1" thickTop="1" thickBot="1" x14ac:dyDescent="0.25">
      <c r="A3" s="139"/>
      <c r="B3" s="140"/>
      <c r="C3" s="138" t="s">
        <v>0</v>
      </c>
      <c r="D3" s="139"/>
      <c r="E3" s="139"/>
      <c r="F3" s="139"/>
      <c r="G3" s="139"/>
      <c r="H3" s="139"/>
      <c r="I3" s="140"/>
    </row>
    <row r="4" spans="1:9" ht="27" customHeight="1" thickTop="1" thickBot="1" x14ac:dyDescent="0.25">
      <c r="A4" s="27" t="s">
        <v>68</v>
      </c>
      <c r="B4" s="26" t="s">
        <v>67</v>
      </c>
      <c r="C4" s="25" t="s">
        <v>66</v>
      </c>
      <c r="D4" s="25">
        <v>1</v>
      </c>
      <c r="E4" s="25">
        <v>2</v>
      </c>
      <c r="F4" s="25">
        <v>3</v>
      </c>
      <c r="G4" s="25">
        <v>4</v>
      </c>
      <c r="H4" s="25">
        <v>5</v>
      </c>
      <c r="I4" s="25" t="s">
        <v>65</v>
      </c>
    </row>
    <row r="5" spans="1:9" ht="31.9" customHeight="1" thickTop="1" thickBot="1" x14ac:dyDescent="0.25">
      <c r="A5" s="144" t="s">
        <v>64</v>
      </c>
      <c r="B5" s="22" t="s">
        <v>63</v>
      </c>
      <c r="C5" s="22" t="s">
        <v>62</v>
      </c>
      <c r="D5" s="21" t="s">
        <v>7</v>
      </c>
      <c r="E5" s="21"/>
      <c r="F5" s="20"/>
      <c r="G5" s="20"/>
      <c r="H5" s="20"/>
      <c r="I5" s="24" t="s">
        <v>61</v>
      </c>
    </row>
    <row r="6" spans="1:9" ht="31.9" customHeight="1" thickTop="1" thickBot="1" x14ac:dyDescent="0.25">
      <c r="A6" s="145"/>
      <c r="B6" s="19" t="s">
        <v>60</v>
      </c>
      <c r="C6" s="19" t="s">
        <v>48</v>
      </c>
      <c r="D6" s="18"/>
      <c r="E6" s="18" t="s">
        <v>7</v>
      </c>
      <c r="F6" s="17"/>
      <c r="G6" s="17"/>
      <c r="H6" s="17"/>
      <c r="I6" s="23" t="s">
        <v>59</v>
      </c>
    </row>
    <row r="7" spans="1:9" ht="31.9" customHeight="1" thickTop="1" thickBot="1" x14ac:dyDescent="0.25">
      <c r="A7" s="146"/>
      <c r="B7" s="22" t="s">
        <v>58</v>
      </c>
      <c r="C7" s="22" t="s">
        <v>48</v>
      </c>
      <c r="D7" s="21"/>
      <c r="E7" s="21" t="s">
        <v>7</v>
      </c>
      <c r="F7" s="20"/>
      <c r="G7" s="20"/>
      <c r="H7" s="20"/>
      <c r="I7" s="24" t="s">
        <v>57</v>
      </c>
    </row>
    <row r="8" spans="1:9" ht="31.9" customHeight="1" thickTop="1" thickBot="1" x14ac:dyDescent="0.25">
      <c r="A8" s="141" t="s">
        <v>56</v>
      </c>
      <c r="B8" s="19" t="s">
        <v>55</v>
      </c>
      <c r="C8" s="19" t="s">
        <v>54</v>
      </c>
      <c r="D8" s="18"/>
      <c r="E8" s="18"/>
      <c r="F8" s="17"/>
      <c r="G8" s="17" t="s">
        <v>7</v>
      </c>
      <c r="H8" s="17"/>
      <c r="I8" s="23" t="s">
        <v>53</v>
      </c>
    </row>
    <row r="9" spans="1:9" ht="31.9" customHeight="1" thickTop="1" thickBot="1" x14ac:dyDescent="0.25">
      <c r="A9" s="142"/>
      <c r="B9" s="22" t="s">
        <v>52</v>
      </c>
      <c r="C9" s="22" t="s">
        <v>51</v>
      </c>
      <c r="D9" s="21"/>
      <c r="E9" s="21"/>
      <c r="F9" s="20"/>
      <c r="G9" s="20" t="s">
        <v>7</v>
      </c>
      <c r="H9" s="20"/>
      <c r="I9" s="24" t="s">
        <v>50</v>
      </c>
    </row>
    <row r="10" spans="1:9" ht="31.9" customHeight="1" thickTop="1" thickBot="1" x14ac:dyDescent="0.25">
      <c r="A10" s="143"/>
      <c r="B10" s="19" t="s">
        <v>49</v>
      </c>
      <c r="C10" s="19" t="s">
        <v>48</v>
      </c>
      <c r="D10" s="18"/>
      <c r="E10" s="18" t="s">
        <v>7</v>
      </c>
      <c r="F10" s="17"/>
      <c r="G10" s="17"/>
      <c r="H10" s="17"/>
      <c r="I10" s="23" t="s">
        <v>47</v>
      </c>
    </row>
    <row r="11" spans="1:9" ht="31.9" customHeight="1" thickTop="1" thickBot="1" x14ac:dyDescent="0.25">
      <c r="A11" s="144" t="s">
        <v>46</v>
      </c>
      <c r="B11" s="22" t="s">
        <v>45</v>
      </c>
      <c r="C11" s="22" t="s">
        <v>44</v>
      </c>
      <c r="D11" s="21"/>
      <c r="E11" s="21"/>
      <c r="F11" s="20"/>
      <c r="G11" s="20" t="s">
        <v>7</v>
      </c>
      <c r="H11" s="20"/>
      <c r="I11" s="24" t="s">
        <v>43</v>
      </c>
    </row>
    <row r="12" spans="1:9" ht="31.9" customHeight="1" thickTop="1" thickBot="1" x14ac:dyDescent="0.25">
      <c r="A12" s="145"/>
      <c r="B12" s="19" t="s">
        <v>42</v>
      </c>
      <c r="C12" s="19" t="s">
        <v>41</v>
      </c>
      <c r="D12" s="18"/>
      <c r="E12" s="18"/>
      <c r="F12" s="17"/>
      <c r="G12" s="17" t="s">
        <v>7</v>
      </c>
      <c r="H12" s="17"/>
      <c r="I12" s="23" t="s">
        <v>40</v>
      </c>
    </row>
    <row r="13" spans="1:9" ht="31.9" customHeight="1" thickTop="1" thickBot="1" x14ac:dyDescent="0.25">
      <c r="A13" s="146"/>
      <c r="B13" s="22" t="s">
        <v>39</v>
      </c>
      <c r="C13" s="22" t="s">
        <v>29</v>
      </c>
      <c r="D13" s="21"/>
      <c r="E13" s="21"/>
      <c r="F13" s="108" t="s">
        <v>7</v>
      </c>
      <c r="G13" s="20"/>
      <c r="H13" s="20"/>
      <c r="I13" s="24" t="s">
        <v>38</v>
      </c>
    </row>
    <row r="14" spans="1:9" ht="31.9" customHeight="1" thickTop="1" thickBot="1" x14ac:dyDescent="0.25">
      <c r="A14" s="141" t="s">
        <v>37</v>
      </c>
      <c r="B14" s="19" t="s">
        <v>36</v>
      </c>
      <c r="C14" s="19" t="s">
        <v>35</v>
      </c>
      <c r="D14" s="18"/>
      <c r="E14" s="18" t="s">
        <v>7</v>
      </c>
      <c r="F14" s="17"/>
      <c r="G14" s="17"/>
      <c r="H14" s="17"/>
      <c r="I14" s="23" t="s">
        <v>34</v>
      </c>
    </row>
    <row r="15" spans="1:9" ht="31.9" customHeight="1" thickTop="1" thickBot="1" x14ac:dyDescent="0.25">
      <c r="A15" s="147"/>
      <c r="B15" s="22" t="s">
        <v>33</v>
      </c>
      <c r="C15" s="22" t="s">
        <v>32</v>
      </c>
      <c r="D15" s="21"/>
      <c r="E15" s="21"/>
      <c r="F15" s="20" t="s">
        <v>7</v>
      </c>
      <c r="G15" s="20"/>
      <c r="H15" s="20"/>
      <c r="I15" s="24" t="s">
        <v>31</v>
      </c>
    </row>
    <row r="16" spans="1:9" ht="31.9" customHeight="1" thickTop="1" thickBot="1" x14ac:dyDescent="0.25">
      <c r="A16" s="143"/>
      <c r="B16" s="19" t="s">
        <v>30</v>
      </c>
      <c r="C16" s="19" t="s">
        <v>29</v>
      </c>
      <c r="D16" s="18"/>
      <c r="E16" s="18" t="s">
        <v>7</v>
      </c>
      <c r="F16" s="17"/>
      <c r="G16" s="17"/>
      <c r="H16" s="17"/>
      <c r="I16" s="23" t="s">
        <v>28</v>
      </c>
    </row>
    <row r="17" spans="1:9" ht="31.9" customHeight="1" thickTop="1" thickBot="1" x14ac:dyDescent="0.25">
      <c r="A17" s="144" t="s">
        <v>27</v>
      </c>
      <c r="B17" s="22" t="s">
        <v>26</v>
      </c>
      <c r="C17" s="134" t="s">
        <v>25</v>
      </c>
      <c r="D17" s="21"/>
      <c r="E17" s="21"/>
      <c r="F17" s="20" t="s">
        <v>7</v>
      </c>
      <c r="G17" s="20"/>
      <c r="H17" s="20"/>
      <c r="I17" s="134" t="s">
        <v>24</v>
      </c>
    </row>
    <row r="18" spans="1:9" ht="31.9" customHeight="1" thickTop="1" thickBot="1" x14ac:dyDescent="0.25">
      <c r="A18" s="145"/>
      <c r="B18" s="19" t="s">
        <v>23</v>
      </c>
      <c r="C18" s="135"/>
      <c r="D18" s="18"/>
      <c r="E18" s="18" t="s">
        <v>7</v>
      </c>
      <c r="F18" s="17"/>
      <c r="G18" s="17"/>
      <c r="H18" s="17"/>
      <c r="I18" s="135"/>
    </row>
    <row r="19" spans="1:9" ht="31.9" customHeight="1" thickTop="1" thickBot="1" x14ac:dyDescent="0.25">
      <c r="A19" s="148"/>
      <c r="B19" s="16" t="s">
        <v>22</v>
      </c>
      <c r="C19" s="136"/>
      <c r="D19" s="15"/>
      <c r="E19" s="15" t="s">
        <v>7</v>
      </c>
      <c r="F19" s="14"/>
      <c r="G19" s="14"/>
      <c r="H19" s="14"/>
      <c r="I19" s="136"/>
    </row>
    <row r="20" spans="1:9" ht="31.9" customHeight="1" thickTop="1" thickBot="1" x14ac:dyDescent="0.25">
      <c r="A20" s="13" t="s">
        <v>21</v>
      </c>
      <c r="B20" s="12">
        <f>SUM(D20:H20)</f>
        <v>40</v>
      </c>
      <c r="C20" s="11" t="s">
        <v>20</v>
      </c>
      <c r="D20" s="10">
        <f>COUNTA(D5:D19)*D4</f>
        <v>1</v>
      </c>
      <c r="E20" s="10">
        <f>COUNTA(E5:E19)*E4</f>
        <v>14</v>
      </c>
      <c r="F20" s="10">
        <f>COUNTA(F5:F19)*F4</f>
        <v>9</v>
      </c>
      <c r="G20" s="10">
        <f>COUNTA(G5:G19)*G4</f>
        <v>16</v>
      </c>
      <c r="H20" s="10">
        <f>COUNTA(H5:H19)*H4</f>
        <v>0</v>
      </c>
      <c r="I20" s="9" t="s">
        <v>7</v>
      </c>
    </row>
    <row r="21" spans="1:9" ht="30" customHeight="1" thickTop="1" x14ac:dyDescent="0.2">
      <c r="A21" s="137" t="s">
        <v>19</v>
      </c>
      <c r="B21" s="137"/>
      <c r="C21" s="8" t="s">
        <v>18</v>
      </c>
      <c r="D21" s="7">
        <f>COUNTA(D5:D19)</f>
        <v>1</v>
      </c>
      <c r="E21" s="7">
        <f>COUNTA(E5:E19)</f>
        <v>7</v>
      </c>
      <c r="F21" s="7">
        <f>COUNTA(F5:F19)</f>
        <v>3</v>
      </c>
      <c r="G21" s="7">
        <f>COUNTA(G5:G19)</f>
        <v>4</v>
      </c>
      <c r="H21" s="7">
        <f>COUNTA(H5:H19)</f>
        <v>0</v>
      </c>
      <c r="I21" s="7">
        <f>SUM(D21:H21)</f>
        <v>15</v>
      </c>
    </row>
    <row r="22" spans="1:9" ht="20.45" customHeight="1" x14ac:dyDescent="0.2">
      <c r="A22" s="6" t="s">
        <v>17</v>
      </c>
      <c r="B22" s="6" t="s">
        <v>16</v>
      </c>
      <c r="C22" s="5" t="s">
        <v>15</v>
      </c>
      <c r="D22" s="4"/>
      <c r="E22" s="4"/>
      <c r="F22" s="4"/>
      <c r="G22" s="4"/>
      <c r="H22" s="4"/>
      <c r="I22" s="4"/>
    </row>
    <row r="23" spans="1:9" ht="20.45" customHeight="1" x14ac:dyDescent="0.2">
      <c r="A23" s="6" t="s">
        <v>14</v>
      </c>
      <c r="B23" s="6" t="s">
        <v>13</v>
      </c>
      <c r="C23" s="5" t="s">
        <v>12</v>
      </c>
      <c r="D23" s="4"/>
      <c r="E23" s="4"/>
      <c r="F23" s="4"/>
      <c r="G23" s="4"/>
      <c r="H23" s="4"/>
      <c r="I23" s="3" t="str">
        <f>IF(B20&lt;45,IF(B20&lt;35,"nein","ja"),"nein")</f>
        <v>ja</v>
      </c>
    </row>
    <row r="24" spans="1:9" ht="20.45" customHeight="1" thickBot="1" x14ac:dyDescent="0.25">
      <c r="A24" s="2" t="s">
        <v>11</v>
      </c>
      <c r="B24" s="2" t="s">
        <v>10</v>
      </c>
      <c r="C24" s="1" t="s">
        <v>9</v>
      </c>
      <c r="D24" s="1"/>
      <c r="E24" s="1"/>
      <c r="F24" s="1"/>
      <c r="G24" s="1"/>
      <c r="H24" s="1"/>
      <c r="I24" s="1"/>
    </row>
    <row r="25" spans="1:9" ht="38.450000000000003" customHeight="1" thickTop="1" x14ac:dyDescent="0.2">
      <c r="A25" s="133" t="s">
        <v>217</v>
      </c>
      <c r="B25" s="133"/>
      <c r="C25" s="133"/>
      <c r="D25" s="133"/>
      <c r="E25" s="133"/>
      <c r="F25" s="133"/>
      <c r="G25" s="133"/>
      <c r="H25" s="133"/>
      <c r="I25" s="133"/>
    </row>
  </sheetData>
  <mergeCells count="12">
    <mergeCell ref="A1:I1"/>
    <mergeCell ref="A25:I25"/>
    <mergeCell ref="I17:I19"/>
    <mergeCell ref="A21:B21"/>
    <mergeCell ref="C3:I3"/>
    <mergeCell ref="A3:B3"/>
    <mergeCell ref="A8:A10"/>
    <mergeCell ref="A11:A13"/>
    <mergeCell ref="A14:A16"/>
    <mergeCell ref="A5:A7"/>
    <mergeCell ref="A17:A19"/>
    <mergeCell ref="C17:C19"/>
  </mergeCells>
  <conditionalFormatting sqref="B24:I24">
    <cfRule type="expression" dxfId="23" priority="24">
      <formula>$B$20&gt;44</formula>
    </cfRule>
  </conditionalFormatting>
  <conditionalFormatting sqref="D20:H20">
    <cfRule type="cellIs" dxfId="22" priority="23" operator="equal">
      <formula>0</formula>
    </cfRule>
  </conditionalFormatting>
  <conditionalFormatting sqref="B22:I22">
    <cfRule type="expression" dxfId="21" priority="22">
      <formula>$B$20&lt;35</formula>
    </cfRule>
  </conditionalFormatting>
  <conditionalFormatting sqref="B23:I23">
    <cfRule type="expression" dxfId="20" priority="21">
      <formula>$I$23="ja"</formula>
    </cfRule>
  </conditionalFormatting>
  <conditionalFormatting sqref="I23">
    <cfRule type="containsText" dxfId="19" priority="20" operator="containsText" text="ja">
      <formula>NOT(ISERROR(SEARCH("ja",I23)))</formula>
    </cfRule>
  </conditionalFormatting>
  <conditionalFormatting sqref="D19:H19">
    <cfRule type="duplicateValues" dxfId="18" priority="19"/>
  </conditionalFormatting>
  <conditionalFormatting sqref="D15:H15">
    <cfRule type="duplicateValues" dxfId="17" priority="18"/>
  </conditionalFormatting>
  <conditionalFormatting sqref="D17:H17">
    <cfRule type="duplicateValues" dxfId="16" priority="17"/>
  </conditionalFormatting>
  <conditionalFormatting sqref="D16:H16">
    <cfRule type="duplicateValues" dxfId="15" priority="16"/>
  </conditionalFormatting>
  <conditionalFormatting sqref="D7:H7">
    <cfRule type="duplicateValues" dxfId="14" priority="15"/>
  </conditionalFormatting>
  <conditionalFormatting sqref="D9:H9">
    <cfRule type="duplicateValues" dxfId="13" priority="14"/>
  </conditionalFormatting>
  <conditionalFormatting sqref="D11:H11">
    <cfRule type="duplicateValues" dxfId="12" priority="13"/>
  </conditionalFormatting>
  <conditionalFormatting sqref="D13:H13">
    <cfRule type="duplicateValues" dxfId="11" priority="12"/>
  </conditionalFormatting>
  <conditionalFormatting sqref="D5:H5">
    <cfRule type="duplicateValues" dxfId="10" priority="11"/>
  </conditionalFormatting>
  <conditionalFormatting sqref="D18:H18">
    <cfRule type="duplicateValues" dxfId="9" priority="10"/>
  </conditionalFormatting>
  <conditionalFormatting sqref="D14:H14">
    <cfRule type="duplicateValues" dxfId="8" priority="9"/>
  </conditionalFormatting>
  <conditionalFormatting sqref="D12:H12">
    <cfRule type="duplicateValues" dxfId="7" priority="8"/>
  </conditionalFormatting>
  <conditionalFormatting sqref="D10:H10">
    <cfRule type="duplicateValues" dxfId="6" priority="7"/>
  </conditionalFormatting>
  <conditionalFormatting sqref="D8:H8">
    <cfRule type="duplicateValues" dxfId="5" priority="6"/>
  </conditionalFormatting>
  <conditionalFormatting sqref="D6:H6">
    <cfRule type="duplicateValues" dxfId="4" priority="5"/>
  </conditionalFormatting>
  <conditionalFormatting sqref="A24">
    <cfRule type="expression" dxfId="3" priority="4">
      <formula>$B$20&gt;44</formula>
    </cfRule>
  </conditionalFormatting>
  <conditionalFormatting sqref="A23">
    <cfRule type="expression" dxfId="2" priority="3">
      <formula>$I$23="ja"</formula>
    </cfRule>
  </conditionalFormatting>
  <conditionalFormatting sqref="A22">
    <cfRule type="expression" dxfId="1" priority="2">
      <formula>$B$20&lt;35</formula>
    </cfRule>
  </conditionalFormatting>
  <conditionalFormatting sqref="C21">
    <cfRule type="expression" dxfId="0" priority="1">
      <formula>$I$21&lt;&gt;15</formula>
    </cfRule>
  </conditionalFormatting>
  <dataValidations count="1">
    <dataValidation type="list" allowBlank="1" showInputMessage="1" showErrorMessage="1" sqref="D5:H19" xr:uid="{00000000-0002-0000-0200-000000000000}">
      <formula1>$I$20</formula1>
    </dataValidation>
  </dataValidations>
  <pageMargins left="0.31496062992125984" right="0.31496062992125984" top="1.1811023622047245" bottom="0.39370078740157483" header="0.31496062992125984" footer="0.23622047244094491"/>
  <pageSetup paperSize="9" orientation="portrait" r:id="rId1"/>
  <headerFooter>
    <oddHeader>&amp;L&amp;10Projektmanagement
&amp;"Arial,Fett"Check: Sind Voraussetzungen für ein erfolgreiches Projekt gegeben?&amp;R&amp;G</oddHeader>
    <oddFooter>&amp;R&amp;10© bosshart consulting gmbh</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2"/>
  <sheetViews>
    <sheetView zoomScaleNormal="100" workbookViewId="0">
      <pane ySplit="3" topLeftCell="A5" activePane="bottomLeft" state="frozen"/>
      <selection pane="bottomLeft" activeCell="A9" sqref="A9"/>
    </sheetView>
  </sheetViews>
  <sheetFormatPr baseColWidth="10" defaultRowHeight="14.25" x14ac:dyDescent="0.2"/>
  <cols>
    <col min="1" max="1" width="13.375" customWidth="1"/>
    <col min="2" max="2" width="9.375" customWidth="1"/>
    <col min="3" max="3" width="15.375" customWidth="1"/>
    <col min="4" max="4" width="15" customWidth="1"/>
    <col min="5" max="5" width="67.625" customWidth="1"/>
  </cols>
  <sheetData>
    <row r="1" spans="1:5" ht="45" customHeight="1" thickBot="1" x14ac:dyDescent="0.45">
      <c r="A1" s="131" t="s">
        <v>89</v>
      </c>
      <c r="B1" s="131"/>
      <c r="C1" s="131"/>
      <c r="D1" s="131"/>
      <c r="E1" s="131"/>
    </row>
    <row r="2" spans="1:5" ht="103.15" customHeight="1" thickBot="1" x14ac:dyDescent="0.25">
      <c r="A2" s="149" t="s">
        <v>315</v>
      </c>
      <c r="B2" s="149"/>
      <c r="C2" s="149"/>
      <c r="D2" s="149"/>
      <c r="E2" s="149"/>
    </row>
    <row r="3" spans="1:5" ht="54" customHeight="1" thickTop="1" thickBot="1" x14ac:dyDescent="0.25">
      <c r="A3" s="78" t="s">
        <v>101</v>
      </c>
      <c r="B3" s="78" t="s">
        <v>100</v>
      </c>
      <c r="C3" s="77" t="s">
        <v>102</v>
      </c>
      <c r="D3" s="78" t="s">
        <v>125</v>
      </c>
      <c r="E3" s="78" t="s">
        <v>103</v>
      </c>
    </row>
    <row r="4" spans="1:5" ht="68.25" customHeight="1" thickTop="1" x14ac:dyDescent="0.2">
      <c r="A4" s="55">
        <v>2</v>
      </c>
      <c r="B4" s="119">
        <v>1</v>
      </c>
      <c r="C4" s="119">
        <f>+A4*B4</f>
        <v>2</v>
      </c>
      <c r="D4" s="49" t="s">
        <v>90</v>
      </c>
      <c r="E4" s="47" t="s">
        <v>94</v>
      </c>
    </row>
    <row r="5" spans="1:5" ht="55.5" customHeight="1" x14ac:dyDescent="0.2">
      <c r="A5" s="59">
        <v>5</v>
      </c>
      <c r="B5" s="120">
        <v>1</v>
      </c>
      <c r="C5" s="120">
        <f>+A5*B5</f>
        <v>5</v>
      </c>
      <c r="D5" s="50" t="s">
        <v>105</v>
      </c>
      <c r="E5" s="48" t="s">
        <v>95</v>
      </c>
    </row>
    <row r="6" spans="1:5" ht="70.5" customHeight="1" x14ac:dyDescent="0.2">
      <c r="A6" s="58">
        <v>3</v>
      </c>
      <c r="B6" s="121">
        <v>1</v>
      </c>
      <c r="C6" s="121">
        <f t="shared" ref="C6:C9" si="0">+A6*B6</f>
        <v>3</v>
      </c>
      <c r="D6" s="51" t="s">
        <v>96</v>
      </c>
      <c r="E6" s="45" t="s">
        <v>97</v>
      </c>
    </row>
    <row r="7" spans="1:5" ht="82.9" customHeight="1" x14ac:dyDescent="0.2">
      <c r="A7" s="59">
        <v>5</v>
      </c>
      <c r="B7" s="120">
        <v>1</v>
      </c>
      <c r="C7" s="120">
        <f t="shared" si="0"/>
        <v>5</v>
      </c>
      <c r="D7" s="50" t="s">
        <v>91</v>
      </c>
      <c r="E7" s="48" t="s">
        <v>98</v>
      </c>
    </row>
    <row r="8" spans="1:5" ht="81.75" customHeight="1" x14ac:dyDescent="0.2">
      <c r="A8" s="58">
        <v>4</v>
      </c>
      <c r="B8" s="121">
        <v>1</v>
      </c>
      <c r="C8" s="121">
        <f t="shared" si="0"/>
        <v>4</v>
      </c>
      <c r="D8" s="51" t="s">
        <v>99</v>
      </c>
      <c r="E8" s="45" t="s">
        <v>92</v>
      </c>
    </row>
    <row r="9" spans="1:5" ht="27" customHeight="1" thickBot="1" x14ac:dyDescent="0.25">
      <c r="A9" s="59">
        <v>1</v>
      </c>
      <c r="B9" s="120">
        <v>1</v>
      </c>
      <c r="C9" s="120">
        <f t="shared" si="0"/>
        <v>1</v>
      </c>
      <c r="D9" s="50" t="s">
        <v>106</v>
      </c>
      <c r="E9" s="46" t="s">
        <v>93</v>
      </c>
    </row>
    <row r="10" spans="1:5" ht="24" x14ac:dyDescent="0.2">
      <c r="A10" s="114"/>
      <c r="B10" s="114"/>
      <c r="C10" s="115">
        <f>+SUM(C4:C9)/SUM(B4:B9)</f>
        <v>3.3333333333333335</v>
      </c>
      <c r="D10" s="116"/>
      <c r="E10" s="118" t="s">
        <v>231</v>
      </c>
    </row>
    <row r="11" spans="1:5" ht="15" x14ac:dyDescent="0.25">
      <c r="A11" s="60" t="s">
        <v>124</v>
      </c>
      <c r="B11" s="61"/>
      <c r="C11" s="61"/>
      <c r="D11" s="61"/>
      <c r="E11" s="61"/>
    </row>
    <row r="12" spans="1:5" x14ac:dyDescent="0.2">
      <c r="B12">
        <v>1</v>
      </c>
      <c r="D12" t="s">
        <v>121</v>
      </c>
      <c r="E12" t="s">
        <v>220</v>
      </c>
    </row>
    <row r="13" spans="1:5" x14ac:dyDescent="0.2">
      <c r="B13">
        <v>2</v>
      </c>
      <c r="D13" t="s">
        <v>221</v>
      </c>
      <c r="E13" t="s">
        <v>222</v>
      </c>
    </row>
    <row r="14" spans="1:5" x14ac:dyDescent="0.2">
      <c r="B14">
        <v>3</v>
      </c>
      <c r="D14" t="s">
        <v>123</v>
      </c>
      <c r="E14" t="s">
        <v>223</v>
      </c>
    </row>
    <row r="15" spans="1:5" x14ac:dyDescent="0.2">
      <c r="B15">
        <v>4</v>
      </c>
      <c r="D15" t="s">
        <v>122</v>
      </c>
      <c r="E15" t="s">
        <v>224</v>
      </c>
    </row>
    <row r="16" spans="1:5" x14ac:dyDescent="0.2">
      <c r="A16" s="61"/>
      <c r="B16" s="61">
        <v>5</v>
      </c>
      <c r="C16" s="61"/>
      <c r="D16" s="61" t="s">
        <v>225</v>
      </c>
      <c r="E16" s="61" t="s">
        <v>226</v>
      </c>
    </row>
    <row r="22" spans="5:5" ht="15" x14ac:dyDescent="0.25">
      <c r="E22" s="130"/>
    </row>
  </sheetData>
  <mergeCells count="2">
    <mergeCell ref="A2:E2"/>
    <mergeCell ref="A1:E1"/>
  </mergeCells>
  <dataValidations count="1">
    <dataValidation type="list" allowBlank="1" showInputMessage="1" showErrorMessage="1" sqref="A4:A9" xr:uid="{00000000-0002-0000-0300-000000000000}">
      <formula1>$B$12:$B$16</formula1>
    </dataValidation>
  </dataValidations>
  <pageMargins left="0.70866141732283472" right="0.70866141732283472" top="0.78740157480314965" bottom="0.78740157480314965" header="0.31496062992125984" footer="0.31496062992125984"/>
  <pageSetup paperSize="9" orientation="landscape" r:id="rId1"/>
  <headerFooter>
    <oddHeader>&amp;L&amp;10Projektmanagement
&amp;"Arial,Fett"Check: Sind Voraussetzungen für ein erfolgreiches Projekt gegeben?&amp;R&amp;G</oddHeader>
    <oddFooter>&amp;R&amp;10© bosshart consulting gmbh</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zoomScaleNormal="100" workbookViewId="0">
      <pane ySplit="3" topLeftCell="A7" activePane="bottomLeft" state="frozen"/>
      <selection pane="bottomLeft" activeCell="A10" sqref="A10"/>
    </sheetView>
  </sheetViews>
  <sheetFormatPr baseColWidth="10" defaultRowHeight="14.25" x14ac:dyDescent="0.2"/>
  <cols>
    <col min="1" max="1" width="13.5" customWidth="1"/>
    <col min="2" max="2" width="9.125" customWidth="1"/>
    <col min="3" max="3" width="14.25" customWidth="1"/>
    <col min="4" max="4" width="16.75" customWidth="1"/>
    <col min="5" max="5" width="59.125" customWidth="1"/>
  </cols>
  <sheetData>
    <row r="1" spans="1:6" ht="45" customHeight="1" thickBot="1" x14ac:dyDescent="0.45">
      <c r="A1" s="131" t="s">
        <v>4</v>
      </c>
      <c r="B1" s="131"/>
      <c r="C1" s="131"/>
      <c r="D1" s="131"/>
      <c r="E1" s="131"/>
    </row>
    <row r="2" spans="1:6" ht="110.45" customHeight="1" thickBot="1" x14ac:dyDescent="0.25">
      <c r="A2" s="150" t="s">
        <v>314</v>
      </c>
      <c r="B2" s="150"/>
      <c r="C2" s="150"/>
      <c r="D2" s="150"/>
      <c r="E2" s="150"/>
    </row>
    <row r="3" spans="1:6" s="40" customFormat="1" ht="36" customHeight="1" thickTop="1" thickBot="1" x14ac:dyDescent="0.25">
      <c r="A3" s="78" t="s">
        <v>101</v>
      </c>
      <c r="B3" s="78" t="s">
        <v>100</v>
      </c>
      <c r="C3" s="77" t="s">
        <v>102</v>
      </c>
      <c r="D3" s="78" t="s">
        <v>108</v>
      </c>
      <c r="E3" s="78" t="s">
        <v>103</v>
      </c>
    </row>
    <row r="4" spans="1:6" ht="54" customHeight="1" thickTop="1" x14ac:dyDescent="0.2">
      <c r="A4" s="55">
        <v>1</v>
      </c>
      <c r="B4" s="54">
        <v>1</v>
      </c>
      <c r="C4" s="54">
        <f>+A4*B4</f>
        <v>1</v>
      </c>
      <c r="D4" s="49" t="s">
        <v>120</v>
      </c>
      <c r="E4" s="47" t="s">
        <v>109</v>
      </c>
    </row>
    <row r="5" spans="1:6" ht="83.25" customHeight="1" x14ac:dyDescent="0.2">
      <c r="A5" s="59">
        <v>5</v>
      </c>
      <c r="B5" s="56">
        <v>1</v>
      </c>
      <c r="C5" s="56">
        <f>+A5*B5</f>
        <v>5</v>
      </c>
      <c r="D5" s="50" t="s">
        <v>110</v>
      </c>
      <c r="E5" s="48" t="s">
        <v>111</v>
      </c>
    </row>
    <row r="6" spans="1:6" ht="111" customHeight="1" x14ac:dyDescent="0.2">
      <c r="A6" s="58">
        <v>2</v>
      </c>
      <c r="B6" s="57">
        <v>1</v>
      </c>
      <c r="C6" s="113">
        <f t="shared" ref="C6:C9" si="0">+A6*B6</f>
        <v>2</v>
      </c>
      <c r="D6" s="51" t="s">
        <v>112</v>
      </c>
      <c r="E6" s="45" t="s">
        <v>113</v>
      </c>
    </row>
    <row r="7" spans="1:6" ht="79.900000000000006" customHeight="1" x14ac:dyDescent="0.2">
      <c r="A7" s="59">
        <v>5</v>
      </c>
      <c r="B7" s="56">
        <v>5</v>
      </c>
      <c r="C7" s="56">
        <f t="shared" si="0"/>
        <v>25</v>
      </c>
      <c r="D7" s="50" t="s">
        <v>114</v>
      </c>
      <c r="E7" s="48" t="s">
        <v>118</v>
      </c>
    </row>
    <row r="8" spans="1:6" ht="82.15" customHeight="1" x14ac:dyDescent="0.2">
      <c r="A8" s="58">
        <v>3</v>
      </c>
      <c r="B8" s="57" t="s">
        <v>104</v>
      </c>
      <c r="C8" s="57">
        <f t="shared" si="0"/>
        <v>3</v>
      </c>
      <c r="D8" s="51" t="s">
        <v>115</v>
      </c>
      <c r="E8" s="45" t="s">
        <v>116</v>
      </c>
    </row>
    <row r="9" spans="1:6" ht="81.599999999999994" customHeight="1" thickBot="1" x14ac:dyDescent="0.25">
      <c r="A9" s="59">
        <v>2</v>
      </c>
      <c r="B9" s="56">
        <v>1</v>
      </c>
      <c r="C9" s="56">
        <f t="shared" si="0"/>
        <v>2</v>
      </c>
      <c r="D9" s="52" t="s">
        <v>117</v>
      </c>
      <c r="E9" s="46" t="s">
        <v>119</v>
      </c>
    </row>
    <row r="10" spans="1:6" ht="32.450000000000003" customHeight="1" x14ac:dyDescent="0.2">
      <c r="A10" s="114"/>
      <c r="B10" s="114"/>
      <c r="C10" s="115">
        <f>+SUM(C4:C9)/SUM(B4:B9)</f>
        <v>4.2222222222222223</v>
      </c>
      <c r="D10" s="41"/>
      <c r="E10" s="117" t="s">
        <v>232</v>
      </c>
    </row>
    <row r="11" spans="1:6" ht="15" x14ac:dyDescent="0.25">
      <c r="A11" s="60" t="s">
        <v>124</v>
      </c>
      <c r="B11" s="61"/>
      <c r="C11" s="61"/>
      <c r="D11" s="61"/>
      <c r="E11" s="61"/>
      <c r="F11" s="107"/>
    </row>
    <row r="12" spans="1:6" x14ac:dyDescent="0.2">
      <c r="B12">
        <v>1</v>
      </c>
      <c r="D12" t="s">
        <v>121</v>
      </c>
      <c r="E12" t="s">
        <v>220</v>
      </c>
    </row>
    <row r="13" spans="1:6" x14ac:dyDescent="0.2">
      <c r="B13">
        <v>2</v>
      </c>
      <c r="D13" t="s">
        <v>221</v>
      </c>
      <c r="E13" t="s">
        <v>222</v>
      </c>
    </row>
    <row r="14" spans="1:6" x14ac:dyDescent="0.2">
      <c r="B14">
        <v>3</v>
      </c>
      <c r="D14" t="s">
        <v>123</v>
      </c>
      <c r="E14" t="s">
        <v>223</v>
      </c>
    </row>
    <row r="15" spans="1:6" x14ac:dyDescent="0.2">
      <c r="B15">
        <v>4</v>
      </c>
      <c r="D15" t="s">
        <v>122</v>
      </c>
      <c r="E15" t="s">
        <v>224</v>
      </c>
    </row>
    <row r="16" spans="1:6" x14ac:dyDescent="0.2">
      <c r="A16" s="61"/>
      <c r="B16" s="61">
        <v>5</v>
      </c>
      <c r="C16" s="61"/>
      <c r="D16" s="61" t="s">
        <v>225</v>
      </c>
      <c r="E16" s="61" t="s">
        <v>226</v>
      </c>
    </row>
  </sheetData>
  <mergeCells count="2">
    <mergeCell ref="A1:E1"/>
    <mergeCell ref="A2:E2"/>
  </mergeCells>
  <dataValidations count="1">
    <dataValidation type="list" allowBlank="1" showInputMessage="1" showErrorMessage="1" sqref="A4:A9" xr:uid="{00000000-0002-0000-0400-000000000000}">
      <formula1>$B$11:$B$16</formula1>
    </dataValidation>
  </dataValidations>
  <pageMargins left="0.70866141732283472" right="0.70866141732283472" top="0.78740157480314965" bottom="0.78740157480314965" header="0.31496062992125984" footer="0.31496062992125984"/>
  <pageSetup paperSize="9" orientation="landscape" r:id="rId1"/>
  <headerFooter>
    <oddHeader>&amp;L&amp;10Projektmanagement
&amp;"Arial,Fett"Check: Sind Voraussetzungen für ein erfolgreiches Projekt gegeben?&amp;R&amp;G</oddHeader>
    <oddFooter>&amp;R&amp;10© bosshart consulting gmbh</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abSelected="1" topLeftCell="A7" workbookViewId="0">
      <selection activeCell="E38" sqref="E38"/>
    </sheetView>
  </sheetViews>
  <sheetFormatPr baseColWidth="10" defaultRowHeight="14.25" x14ac:dyDescent="0.2"/>
  <cols>
    <col min="1" max="1" width="21.625" bestFit="1" customWidth="1"/>
    <col min="2" max="2" width="25.625" customWidth="1"/>
    <col min="3" max="3" width="33.125" customWidth="1"/>
  </cols>
  <sheetData>
    <row r="1" spans="1:6" ht="45" customHeight="1" thickBot="1" x14ac:dyDescent="0.45">
      <c r="A1" s="131" t="s">
        <v>227</v>
      </c>
      <c r="B1" s="131"/>
      <c r="C1" s="131"/>
    </row>
    <row r="2" spans="1:6" ht="37.9" customHeight="1" x14ac:dyDescent="0.2">
      <c r="A2" s="151" t="s">
        <v>312</v>
      </c>
      <c r="B2" s="151"/>
      <c r="C2" s="151"/>
    </row>
    <row r="3" spans="1:6" ht="27" customHeight="1" thickBot="1" x14ac:dyDescent="0.3">
      <c r="A3" s="53" t="s">
        <v>218</v>
      </c>
    </row>
    <row r="4" spans="1:6" s="40" customFormat="1" ht="18.600000000000001" customHeight="1" x14ac:dyDescent="0.2">
      <c r="A4" s="100" t="s">
        <v>219</v>
      </c>
      <c r="B4" s="101" t="s">
        <v>2</v>
      </c>
      <c r="C4" s="102" t="s">
        <v>1</v>
      </c>
    </row>
    <row r="5" spans="1:6" s="40" customFormat="1" ht="18.600000000000001" customHeight="1" thickBot="1" x14ac:dyDescent="0.25">
      <c r="A5" s="94"/>
      <c r="B5" s="96">
        <f>+Komplexität!B20/15</f>
        <v>2.6666666666666665</v>
      </c>
      <c r="C5" s="97">
        <f>+Erwartungen!B9</f>
        <v>2</v>
      </c>
    </row>
    <row r="6" spans="1:6" s="40" customFormat="1" ht="18.600000000000001" customHeight="1" x14ac:dyDescent="0.2">
      <c r="A6" s="95"/>
      <c r="B6" s="98">
        <f>+'Harte Erfolgsf.'!C10</f>
        <v>3.3333333333333335</v>
      </c>
      <c r="C6" s="99">
        <f>+'Weiche Erfolgsf.'!C10</f>
        <v>4.2222222222222223</v>
      </c>
    </row>
    <row r="7" spans="1:6" s="40" customFormat="1" ht="18.600000000000001" customHeight="1" thickBot="1" x14ac:dyDescent="0.25">
      <c r="A7" s="103" t="s">
        <v>3</v>
      </c>
      <c r="B7" s="104" t="s">
        <v>5</v>
      </c>
      <c r="C7" s="105" t="s">
        <v>6</v>
      </c>
    </row>
    <row r="8" spans="1:6" ht="31.9" customHeight="1" x14ac:dyDescent="0.25">
      <c r="A8" s="53" t="s">
        <v>107</v>
      </c>
    </row>
    <row r="9" spans="1:6" ht="72.75" customHeight="1" x14ac:dyDescent="0.2">
      <c r="A9" s="152" t="s">
        <v>228</v>
      </c>
      <c r="B9" s="152"/>
      <c r="C9" s="152"/>
    </row>
    <row r="12" spans="1:6" x14ac:dyDescent="0.2">
      <c r="F12" s="107"/>
    </row>
  </sheetData>
  <mergeCells count="3">
    <mergeCell ref="A2:C2"/>
    <mergeCell ref="A9:C9"/>
    <mergeCell ref="A1:C1"/>
  </mergeCells>
  <pageMargins left="0.70866141732283472" right="0.70866141732283472" top="0.78740157480314965" bottom="0.78740157480314965" header="0.31496062992125984" footer="0.31496062992125984"/>
  <pageSetup paperSize="9" orientation="portrait" r:id="rId1"/>
  <headerFooter>
    <oddHeader>&amp;L&amp;10Projektmanagement
&amp;"Arial,Fett"Check: Sind Voraussetzungen für ein erfolgreiches Projekt gegeben?&amp;R&amp;G</oddHeader>
    <oddFooter>&amp;R&amp;10© bosshart consulting gmbh</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
  <sheetViews>
    <sheetView workbookViewId="0">
      <selection sqref="A1:F1"/>
    </sheetView>
  </sheetViews>
  <sheetFormatPr baseColWidth="10" defaultRowHeight="14.25" x14ac:dyDescent="0.2"/>
  <cols>
    <col min="1" max="1" width="4.5" customWidth="1"/>
    <col min="2" max="2" width="14" customWidth="1"/>
    <col min="3" max="5" width="29.75" customWidth="1"/>
    <col min="6" max="6" width="12.875" customWidth="1"/>
  </cols>
  <sheetData>
    <row r="1" spans="1:6" ht="45.75" customHeight="1" thickBot="1" x14ac:dyDescent="0.45">
      <c r="A1" s="131" t="s">
        <v>216</v>
      </c>
      <c r="B1" s="131"/>
      <c r="C1" s="131"/>
      <c r="D1" s="131"/>
      <c r="E1" s="131"/>
      <c r="F1" s="131"/>
    </row>
    <row r="2" spans="1:6" s="79" customFormat="1" ht="4.9000000000000004" customHeight="1" thickBot="1" x14ac:dyDescent="0.25">
      <c r="A2" s="90"/>
      <c r="B2" s="90"/>
      <c r="C2" s="91"/>
      <c r="D2" s="92"/>
      <c r="E2" s="92"/>
      <c r="F2" s="91"/>
    </row>
    <row r="3" spans="1:6" s="40" customFormat="1" ht="22.15" customHeight="1" thickTop="1" thickBot="1" x14ac:dyDescent="0.25">
      <c r="A3" s="77"/>
      <c r="B3" s="78" t="s">
        <v>126</v>
      </c>
      <c r="C3" s="78"/>
      <c r="D3" s="26" t="s">
        <v>127</v>
      </c>
      <c r="E3" s="26" t="s">
        <v>128</v>
      </c>
      <c r="F3" s="26" t="s">
        <v>129</v>
      </c>
    </row>
    <row r="4" spans="1:6" ht="43.5" thickTop="1" x14ac:dyDescent="0.2">
      <c r="A4" s="68">
        <v>1</v>
      </c>
      <c r="B4" s="62" t="s">
        <v>130</v>
      </c>
      <c r="C4" s="63" t="s">
        <v>131</v>
      </c>
      <c r="D4" s="71" t="s">
        <v>132</v>
      </c>
      <c r="E4" s="72" t="s">
        <v>133</v>
      </c>
      <c r="F4" s="72" t="s">
        <v>134</v>
      </c>
    </row>
    <row r="5" spans="1:6" ht="42.75" x14ac:dyDescent="0.2">
      <c r="A5" s="69">
        <v>2</v>
      </c>
      <c r="B5" s="64" t="s">
        <v>135</v>
      </c>
      <c r="C5" s="65" t="s">
        <v>136</v>
      </c>
      <c r="D5" s="73" t="s">
        <v>137</v>
      </c>
      <c r="E5" s="74" t="s">
        <v>138</v>
      </c>
      <c r="F5" s="74" t="s">
        <v>139</v>
      </c>
    </row>
    <row r="6" spans="1:6" ht="42.75" x14ac:dyDescent="0.2">
      <c r="A6" s="70">
        <v>3</v>
      </c>
      <c r="B6" s="66" t="s">
        <v>140</v>
      </c>
      <c r="C6" s="67" t="s">
        <v>141</v>
      </c>
      <c r="D6" s="75" t="s">
        <v>142</v>
      </c>
      <c r="E6" s="76" t="s">
        <v>143</v>
      </c>
      <c r="F6" s="76" t="s">
        <v>139</v>
      </c>
    </row>
    <row r="7" spans="1:6" ht="57" x14ac:dyDescent="0.2">
      <c r="A7" s="69">
        <v>4</v>
      </c>
      <c r="B7" s="64" t="s">
        <v>144</v>
      </c>
      <c r="C7" s="65" t="s">
        <v>145</v>
      </c>
      <c r="D7" s="73" t="s">
        <v>146</v>
      </c>
      <c r="E7" s="74" t="s">
        <v>147</v>
      </c>
      <c r="F7" s="74" t="s">
        <v>148</v>
      </c>
    </row>
    <row r="8" spans="1:6" ht="42.75" x14ac:dyDescent="0.2">
      <c r="A8" s="70">
        <v>5</v>
      </c>
      <c r="B8" s="66" t="s">
        <v>149</v>
      </c>
      <c r="C8" s="67" t="s">
        <v>150</v>
      </c>
      <c r="D8" s="75" t="s">
        <v>151</v>
      </c>
      <c r="E8" s="76" t="s">
        <v>152</v>
      </c>
      <c r="F8" s="76" t="s">
        <v>148</v>
      </c>
    </row>
    <row r="9" spans="1:6" ht="57" x14ac:dyDescent="0.2">
      <c r="A9" s="69">
        <v>6</v>
      </c>
      <c r="B9" s="64" t="s">
        <v>153</v>
      </c>
      <c r="C9" s="65" t="s">
        <v>154</v>
      </c>
      <c r="D9" s="73" t="s">
        <v>155</v>
      </c>
      <c r="E9" s="74" t="s">
        <v>156</v>
      </c>
      <c r="F9" s="74" t="s">
        <v>148</v>
      </c>
    </row>
    <row r="10" spans="1:6" ht="42.75" x14ac:dyDescent="0.2">
      <c r="A10" s="70">
        <v>7</v>
      </c>
      <c r="B10" s="66" t="s">
        <v>157</v>
      </c>
      <c r="C10" s="67" t="s">
        <v>158</v>
      </c>
      <c r="D10" s="75" t="s">
        <v>159</v>
      </c>
      <c r="E10" s="76" t="s">
        <v>160</v>
      </c>
      <c r="F10" s="76" t="s">
        <v>148</v>
      </c>
    </row>
    <row r="11" spans="1:6" ht="57" x14ac:dyDescent="0.2">
      <c r="A11" s="69">
        <v>8</v>
      </c>
      <c r="B11" s="64" t="s">
        <v>161</v>
      </c>
      <c r="C11" s="65" t="s">
        <v>162</v>
      </c>
      <c r="D11" s="73" t="s">
        <v>163</v>
      </c>
      <c r="E11" s="74" t="s">
        <v>164</v>
      </c>
      <c r="F11" s="74" t="s">
        <v>148</v>
      </c>
    </row>
    <row r="12" spans="1:6" ht="42.75" x14ac:dyDescent="0.2">
      <c r="A12" s="70">
        <v>9</v>
      </c>
      <c r="B12" s="66" t="s">
        <v>165</v>
      </c>
      <c r="C12" s="67" t="s">
        <v>166</v>
      </c>
      <c r="D12" s="75" t="s">
        <v>167</v>
      </c>
      <c r="E12" s="76" t="s">
        <v>168</v>
      </c>
      <c r="F12" s="76" t="s">
        <v>148</v>
      </c>
    </row>
    <row r="13" spans="1:6" ht="42.75" x14ac:dyDescent="0.2">
      <c r="A13" s="69">
        <v>10</v>
      </c>
      <c r="B13" s="64" t="s">
        <v>169</v>
      </c>
      <c r="C13" s="65" t="s">
        <v>170</v>
      </c>
      <c r="D13" s="73" t="s">
        <v>171</v>
      </c>
      <c r="E13" s="74" t="s">
        <v>172</v>
      </c>
      <c r="F13" s="74" t="s">
        <v>173</v>
      </c>
    </row>
    <row r="14" spans="1:6" ht="42.75" x14ac:dyDescent="0.2">
      <c r="A14" s="70">
        <v>11</v>
      </c>
      <c r="B14" s="66" t="s">
        <v>174</v>
      </c>
      <c r="C14" s="67" t="s">
        <v>175</v>
      </c>
      <c r="D14" s="75" t="s">
        <v>176</v>
      </c>
      <c r="E14" s="76" t="s">
        <v>177</v>
      </c>
      <c r="F14" s="76" t="s">
        <v>173</v>
      </c>
    </row>
    <row r="15" spans="1:6" ht="57" x14ac:dyDescent="0.2">
      <c r="A15" s="69">
        <v>12</v>
      </c>
      <c r="B15" s="64" t="s">
        <v>178</v>
      </c>
      <c r="C15" s="65" t="s">
        <v>179</v>
      </c>
      <c r="D15" s="73" t="s">
        <v>180</v>
      </c>
      <c r="E15" s="74" t="s">
        <v>181</v>
      </c>
      <c r="F15" s="74" t="s">
        <v>182</v>
      </c>
    </row>
    <row r="16" spans="1:6" ht="42.75" x14ac:dyDescent="0.2">
      <c r="A16" s="70">
        <v>13</v>
      </c>
      <c r="B16" s="66" t="s">
        <v>183</v>
      </c>
      <c r="C16" s="67" t="s">
        <v>184</v>
      </c>
      <c r="D16" s="75" t="s">
        <v>185</v>
      </c>
      <c r="E16" s="76" t="s">
        <v>186</v>
      </c>
      <c r="F16" s="76" t="s">
        <v>187</v>
      </c>
    </row>
    <row r="17" spans="1:6" ht="57" x14ac:dyDescent="0.2">
      <c r="A17" s="69">
        <v>14</v>
      </c>
      <c r="B17" s="64" t="s">
        <v>188</v>
      </c>
      <c r="C17" s="65" t="s">
        <v>189</v>
      </c>
      <c r="D17" s="73" t="s">
        <v>190</v>
      </c>
      <c r="E17" s="74" t="s">
        <v>191</v>
      </c>
      <c r="F17" s="74" t="s">
        <v>187</v>
      </c>
    </row>
    <row r="18" spans="1:6" ht="57" x14ac:dyDescent="0.2">
      <c r="A18" s="70">
        <v>15</v>
      </c>
      <c r="B18" s="66" t="s">
        <v>192</v>
      </c>
      <c r="C18" s="67" t="s">
        <v>193</v>
      </c>
      <c r="D18" s="75" t="s">
        <v>194</v>
      </c>
      <c r="E18" s="76" t="s">
        <v>195</v>
      </c>
      <c r="F18" s="76" t="s">
        <v>187</v>
      </c>
    </row>
    <row r="19" spans="1:6" ht="42.75" x14ac:dyDescent="0.2">
      <c r="A19" s="69">
        <v>16</v>
      </c>
      <c r="B19" s="64" t="s">
        <v>196</v>
      </c>
      <c r="C19" s="65" t="s">
        <v>197</v>
      </c>
      <c r="D19" s="73" t="s">
        <v>198</v>
      </c>
      <c r="E19" s="74" t="s">
        <v>199</v>
      </c>
      <c r="F19" s="74" t="s">
        <v>187</v>
      </c>
    </row>
    <row r="20" spans="1:6" ht="28.5" x14ac:dyDescent="0.2">
      <c r="A20" s="70">
        <v>17</v>
      </c>
      <c r="B20" s="66" t="s">
        <v>200</v>
      </c>
      <c r="C20" s="67" t="s">
        <v>201</v>
      </c>
      <c r="D20" s="75" t="s">
        <v>202</v>
      </c>
      <c r="E20" s="76" t="s">
        <v>203</v>
      </c>
      <c r="F20" s="76" t="s">
        <v>187</v>
      </c>
    </row>
    <row r="21" spans="1:6" ht="42.75" x14ac:dyDescent="0.2">
      <c r="A21" s="69">
        <v>18</v>
      </c>
      <c r="B21" s="64" t="s">
        <v>204</v>
      </c>
      <c r="C21" s="65" t="s">
        <v>205</v>
      </c>
      <c r="D21" s="73" t="s">
        <v>206</v>
      </c>
      <c r="E21" s="74" t="s">
        <v>207</v>
      </c>
      <c r="F21" s="74" t="s">
        <v>187</v>
      </c>
    </row>
    <row r="22" spans="1:6" ht="57" x14ac:dyDescent="0.2">
      <c r="A22" s="85">
        <v>19</v>
      </c>
      <c r="B22" s="86" t="s">
        <v>208</v>
      </c>
      <c r="C22" s="87" t="s">
        <v>209</v>
      </c>
      <c r="D22" s="88" t="s">
        <v>210</v>
      </c>
      <c r="E22" s="89" t="s">
        <v>211</v>
      </c>
      <c r="F22" s="89" t="s">
        <v>187</v>
      </c>
    </row>
    <row r="23" spans="1:6" ht="43.5" thickBot="1" x14ac:dyDescent="0.25">
      <c r="A23" s="80">
        <v>20</v>
      </c>
      <c r="B23" s="81" t="s">
        <v>212</v>
      </c>
      <c r="C23" s="82" t="s">
        <v>213</v>
      </c>
      <c r="D23" s="83" t="s">
        <v>214</v>
      </c>
      <c r="E23" s="84" t="s">
        <v>215</v>
      </c>
      <c r="F23" s="84" t="s">
        <v>187</v>
      </c>
    </row>
    <row r="24" spans="1:6" ht="30" customHeight="1" x14ac:dyDescent="0.2">
      <c r="A24" s="153" t="s">
        <v>234</v>
      </c>
      <c r="B24" s="153"/>
      <c r="C24" s="153"/>
      <c r="D24" s="153"/>
      <c r="E24" s="153"/>
      <c r="F24" s="153"/>
    </row>
  </sheetData>
  <mergeCells count="2">
    <mergeCell ref="A24:F24"/>
    <mergeCell ref="A1:F1"/>
  </mergeCells>
  <pageMargins left="0.70866141732283472" right="0.70866141732283472" top="0.39370078740157483" bottom="0.39370078740157483" header="0.31496062992125984" footer="0.31496062992125984"/>
  <pageSetup paperSize="9" orientation="landscape" r:id="rId1"/>
  <headerFooter>
    <oddHeader>&amp;L&amp;10Projektmanagement&amp;11
&amp;"Arial,Fett"&amp;10Check: Sind Voraussetzungen für ein erfolgreiches Projekt gegeben?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workbookViewId="0">
      <selection sqref="A1:B1"/>
    </sheetView>
  </sheetViews>
  <sheetFormatPr baseColWidth="10" defaultRowHeight="14.25" x14ac:dyDescent="0.2"/>
  <cols>
    <col min="1" max="1" width="25" style="41" customWidth="1"/>
    <col min="2" max="2" width="55.125" style="41" customWidth="1"/>
  </cols>
  <sheetData>
    <row r="1" spans="1:3" ht="28.5" thickBot="1" x14ac:dyDescent="0.25">
      <c r="A1" s="154" t="s">
        <v>308</v>
      </c>
      <c r="B1" s="154"/>
    </row>
    <row r="2" spans="1:3" ht="36.75" customHeight="1" thickBot="1" x14ac:dyDescent="0.25">
      <c r="A2" s="155" t="s">
        <v>313</v>
      </c>
      <c r="B2" s="155"/>
    </row>
    <row r="3" spans="1:3" ht="24" customHeight="1" thickTop="1" thickBot="1" x14ac:dyDescent="0.25">
      <c r="A3" s="77" t="s">
        <v>235</v>
      </c>
      <c r="B3" s="78" t="s">
        <v>236</v>
      </c>
    </row>
    <row r="4" spans="1:3" ht="15.75" thickTop="1" x14ac:dyDescent="0.2">
      <c r="A4" s="49" t="s">
        <v>237</v>
      </c>
      <c r="B4" s="62" t="s">
        <v>238</v>
      </c>
      <c r="C4" s="127"/>
    </row>
    <row r="5" spans="1:3" ht="15" x14ac:dyDescent="0.2">
      <c r="A5" s="51"/>
      <c r="B5" s="66" t="s">
        <v>239</v>
      </c>
    </row>
    <row r="6" spans="1:3" ht="15" x14ac:dyDescent="0.2">
      <c r="A6" s="51"/>
      <c r="B6" s="66" t="s">
        <v>240</v>
      </c>
    </row>
    <row r="7" spans="1:3" ht="15" x14ac:dyDescent="0.2">
      <c r="A7" s="51"/>
      <c r="B7" s="66" t="s">
        <v>241</v>
      </c>
    </row>
    <row r="8" spans="1:3" ht="15" x14ac:dyDescent="0.2">
      <c r="A8" s="51"/>
      <c r="B8" s="66" t="s">
        <v>242</v>
      </c>
    </row>
    <row r="9" spans="1:3" ht="15" x14ac:dyDescent="0.2">
      <c r="A9" s="50" t="s">
        <v>243</v>
      </c>
      <c r="B9" s="124" t="s">
        <v>244</v>
      </c>
    </row>
    <row r="10" spans="1:3" ht="15" x14ac:dyDescent="0.2">
      <c r="A10" s="50"/>
      <c r="B10" s="124" t="s">
        <v>245</v>
      </c>
    </row>
    <row r="11" spans="1:3" ht="15" x14ac:dyDescent="0.2">
      <c r="A11" s="50"/>
      <c r="B11" s="124" t="s">
        <v>246</v>
      </c>
    </row>
    <row r="12" spans="1:3" x14ac:dyDescent="0.2">
      <c r="A12" s="156" t="s">
        <v>247</v>
      </c>
      <c r="B12" s="122" t="s">
        <v>248</v>
      </c>
    </row>
    <row r="13" spans="1:3" x14ac:dyDescent="0.2">
      <c r="A13" s="156"/>
      <c r="B13" s="122" t="s">
        <v>249</v>
      </c>
    </row>
    <row r="14" spans="1:3" x14ac:dyDescent="0.2">
      <c r="A14" s="156"/>
      <c r="B14" s="122" t="s">
        <v>250</v>
      </c>
    </row>
    <row r="15" spans="1:3" x14ac:dyDescent="0.2">
      <c r="A15" s="156"/>
      <c r="B15" s="122" t="s">
        <v>251</v>
      </c>
    </row>
    <row r="16" spans="1:3" ht="15" x14ac:dyDescent="0.2">
      <c r="A16" s="50" t="s">
        <v>252</v>
      </c>
      <c r="B16" s="124" t="s">
        <v>253</v>
      </c>
    </row>
    <row r="17" spans="1:2" ht="15" x14ac:dyDescent="0.2">
      <c r="A17" s="50"/>
      <c r="B17" s="124" t="s">
        <v>254</v>
      </c>
    </row>
    <row r="18" spans="1:2" ht="15" x14ac:dyDescent="0.2">
      <c r="A18" s="50"/>
      <c r="B18" s="124" t="s">
        <v>255</v>
      </c>
    </row>
    <row r="19" spans="1:2" ht="15" x14ac:dyDescent="0.2">
      <c r="A19" s="50"/>
      <c r="B19" s="124" t="s">
        <v>256</v>
      </c>
    </row>
    <row r="20" spans="1:2" ht="15" x14ac:dyDescent="0.2">
      <c r="A20" s="50"/>
      <c r="B20" s="124" t="s">
        <v>257</v>
      </c>
    </row>
    <row r="21" spans="1:2" ht="15" x14ac:dyDescent="0.2">
      <c r="A21" s="50"/>
      <c r="B21" s="124" t="s">
        <v>258</v>
      </c>
    </row>
    <row r="22" spans="1:2" ht="15" x14ac:dyDescent="0.2">
      <c r="A22" s="50"/>
      <c r="B22" s="124" t="s">
        <v>259</v>
      </c>
    </row>
    <row r="23" spans="1:2" ht="15" x14ac:dyDescent="0.2">
      <c r="A23" s="50"/>
      <c r="B23" s="124" t="s">
        <v>260</v>
      </c>
    </row>
    <row r="24" spans="1:2" ht="15" x14ac:dyDescent="0.2">
      <c r="A24" s="50"/>
      <c r="B24" s="124" t="s">
        <v>261</v>
      </c>
    </row>
    <row r="25" spans="1:2" x14ac:dyDescent="0.2">
      <c r="A25" s="156" t="s">
        <v>262</v>
      </c>
      <c r="B25" s="122" t="s">
        <v>263</v>
      </c>
    </row>
    <row r="26" spans="1:2" x14ac:dyDescent="0.2">
      <c r="A26" s="156"/>
      <c r="B26" s="122" t="s">
        <v>264</v>
      </c>
    </row>
    <row r="27" spans="1:2" x14ac:dyDescent="0.2">
      <c r="A27" s="156"/>
      <c r="B27" s="122" t="s">
        <v>265</v>
      </c>
    </row>
    <row r="28" spans="1:2" x14ac:dyDescent="0.2">
      <c r="A28" s="156"/>
      <c r="B28" s="122" t="s">
        <v>266</v>
      </c>
    </row>
    <row r="29" spans="1:2" x14ac:dyDescent="0.2">
      <c r="A29" s="156"/>
      <c r="B29" s="122" t="s">
        <v>267</v>
      </c>
    </row>
    <row r="30" spans="1:2" x14ac:dyDescent="0.2">
      <c r="A30" s="156"/>
      <c r="B30" s="122" t="s">
        <v>268</v>
      </c>
    </row>
    <row r="31" spans="1:2" ht="15" x14ac:dyDescent="0.2">
      <c r="A31" s="50" t="s">
        <v>269</v>
      </c>
      <c r="B31" s="124" t="s">
        <v>270</v>
      </c>
    </row>
    <row r="32" spans="1:2" ht="15" x14ac:dyDescent="0.2">
      <c r="A32" s="50"/>
      <c r="B32" s="124" t="s">
        <v>271</v>
      </c>
    </row>
    <row r="33" spans="1:2" ht="15" x14ac:dyDescent="0.2">
      <c r="A33" s="50"/>
      <c r="B33" s="124" t="s">
        <v>272</v>
      </c>
    </row>
    <row r="34" spans="1:2" ht="15" x14ac:dyDescent="0.2">
      <c r="A34" s="50"/>
      <c r="B34" s="124" t="s">
        <v>273</v>
      </c>
    </row>
    <row r="35" spans="1:2" x14ac:dyDescent="0.2">
      <c r="A35" s="156" t="s">
        <v>274</v>
      </c>
      <c r="B35" s="122" t="s">
        <v>275</v>
      </c>
    </row>
    <row r="36" spans="1:2" ht="15.75" customHeight="1" x14ac:dyDescent="0.2">
      <c r="A36" s="156"/>
      <c r="B36" s="122" t="s">
        <v>276</v>
      </c>
    </row>
    <row r="37" spans="1:2" x14ac:dyDescent="0.2">
      <c r="A37" s="156"/>
      <c r="B37" s="122" t="s">
        <v>277</v>
      </c>
    </row>
    <row r="38" spans="1:2" x14ac:dyDescent="0.2">
      <c r="A38" s="156"/>
      <c r="B38" s="122" t="s">
        <v>278</v>
      </c>
    </row>
    <row r="39" spans="1:2" x14ac:dyDescent="0.2">
      <c r="A39" s="156"/>
      <c r="B39" s="122" t="s">
        <v>279</v>
      </c>
    </row>
    <row r="40" spans="1:2" ht="15" customHeight="1" x14ac:dyDescent="0.2">
      <c r="A40" s="157" t="s">
        <v>280</v>
      </c>
      <c r="B40" s="124" t="s">
        <v>281</v>
      </c>
    </row>
    <row r="41" spans="1:2" x14ac:dyDescent="0.2">
      <c r="A41" s="157"/>
      <c r="B41" s="124" t="s">
        <v>282</v>
      </c>
    </row>
    <row r="42" spans="1:2" x14ac:dyDescent="0.2">
      <c r="A42" s="157"/>
      <c r="B42" s="124" t="s">
        <v>283</v>
      </c>
    </row>
    <row r="43" spans="1:2" ht="15" thickBot="1" x14ac:dyDescent="0.25">
      <c r="A43" s="157"/>
      <c r="B43" s="124" t="s">
        <v>284</v>
      </c>
    </row>
    <row r="44" spans="1:2" ht="26.25" customHeight="1" x14ac:dyDescent="0.2">
      <c r="A44" s="153" t="s">
        <v>309</v>
      </c>
      <c r="B44" s="153"/>
    </row>
    <row r="45" spans="1:2" ht="15" thickBot="1" x14ac:dyDescent="0.25"/>
    <row r="46" spans="1:2" ht="24" customHeight="1" thickTop="1" thickBot="1" x14ac:dyDescent="0.25">
      <c r="A46" s="123" t="s">
        <v>285</v>
      </c>
      <c r="B46" s="125" t="s">
        <v>286</v>
      </c>
    </row>
    <row r="47" spans="1:2" ht="43.5" thickTop="1" x14ac:dyDescent="0.2">
      <c r="A47" s="156" t="s">
        <v>287</v>
      </c>
      <c r="B47" s="122" t="s">
        <v>288</v>
      </c>
    </row>
    <row r="48" spans="1:2" ht="28.5" x14ac:dyDescent="0.2">
      <c r="A48" s="156"/>
      <c r="B48" s="122" t="s">
        <v>289</v>
      </c>
    </row>
    <row r="49" spans="1:6" ht="28.5" x14ac:dyDescent="0.2">
      <c r="A49" s="50" t="s">
        <v>290</v>
      </c>
      <c r="B49" s="124" t="s">
        <v>291</v>
      </c>
    </row>
    <row r="50" spans="1:6" ht="15" x14ac:dyDescent="0.2">
      <c r="A50" s="50"/>
      <c r="B50" s="124" t="s">
        <v>292</v>
      </c>
    </row>
    <row r="51" spans="1:6" ht="15" x14ac:dyDescent="0.2">
      <c r="A51" s="50"/>
      <c r="B51" s="124" t="s">
        <v>293</v>
      </c>
    </row>
    <row r="52" spans="1:6" ht="15" x14ac:dyDescent="0.2">
      <c r="A52" s="50"/>
      <c r="B52" s="124" t="s">
        <v>294</v>
      </c>
    </row>
    <row r="53" spans="1:6" ht="28.5" x14ac:dyDescent="0.2">
      <c r="A53" s="156" t="s">
        <v>295</v>
      </c>
      <c r="B53" s="122" t="s">
        <v>296</v>
      </c>
    </row>
    <row r="54" spans="1:6" ht="28.5" x14ac:dyDescent="0.2">
      <c r="A54" s="156"/>
      <c r="B54" s="122" t="s">
        <v>297</v>
      </c>
    </row>
    <row r="55" spans="1:6" ht="30" x14ac:dyDescent="0.2">
      <c r="A55" s="50" t="s">
        <v>298</v>
      </c>
      <c r="B55" s="124" t="s">
        <v>299</v>
      </c>
    </row>
    <row r="56" spans="1:6" ht="14.25" customHeight="1" x14ac:dyDescent="0.2">
      <c r="A56" s="156" t="s">
        <v>300</v>
      </c>
      <c r="B56" s="122" t="s">
        <v>301</v>
      </c>
    </row>
    <row r="57" spans="1:6" ht="42.75" x14ac:dyDescent="0.2">
      <c r="A57" s="156"/>
      <c r="B57" s="122" t="s">
        <v>302</v>
      </c>
    </row>
    <row r="58" spans="1:6" ht="42.75" x14ac:dyDescent="0.2">
      <c r="A58" s="126"/>
      <c r="B58" s="122" t="s">
        <v>303</v>
      </c>
    </row>
    <row r="59" spans="1:6" ht="30" x14ac:dyDescent="0.2">
      <c r="A59" s="50" t="s">
        <v>304</v>
      </c>
      <c r="B59" s="124" t="s">
        <v>305</v>
      </c>
    </row>
    <row r="60" spans="1:6" ht="28.5" x14ac:dyDescent="0.2">
      <c r="A60" s="50"/>
      <c r="B60" s="124" t="s">
        <v>306</v>
      </c>
    </row>
    <row r="61" spans="1:6" ht="15.75" thickBot="1" x14ac:dyDescent="0.25">
      <c r="A61" s="50"/>
      <c r="B61" s="124" t="s">
        <v>307</v>
      </c>
      <c r="C61" s="128"/>
      <c r="D61" s="128"/>
      <c r="E61" s="128"/>
      <c r="F61" s="128"/>
    </row>
    <row r="62" spans="1:6" ht="28.5" customHeight="1" x14ac:dyDescent="0.2">
      <c r="A62" s="153" t="s">
        <v>309</v>
      </c>
      <c r="B62" s="153"/>
      <c r="C62" s="129"/>
      <c r="D62" s="129"/>
      <c r="E62" s="129"/>
      <c r="F62" s="129"/>
    </row>
  </sheetData>
  <mergeCells count="11">
    <mergeCell ref="A1:B1"/>
    <mergeCell ref="A2:B2"/>
    <mergeCell ref="A56:A57"/>
    <mergeCell ref="A40:A43"/>
    <mergeCell ref="A62:B62"/>
    <mergeCell ref="A44:B44"/>
    <mergeCell ref="A35:A39"/>
    <mergeCell ref="A47:A48"/>
    <mergeCell ref="A53:A54"/>
    <mergeCell ref="A12:A15"/>
    <mergeCell ref="A25:A30"/>
  </mergeCells>
  <pageMargins left="0.70866141732283472" right="0.70866141732283472" top="0.78740157480314965" bottom="0.78740157480314965" header="0.31496062992125984" footer="0.31496062992125984"/>
  <pageSetup paperSize="9" orientation="portrait" r:id="rId1"/>
  <headerFooter>
    <oddHeader>&amp;L&amp;10Projektmanagement
&amp;"Arial,Fett"Check: Sind Voraussetzungen für ein erfolgreiches Projekt gegeben?</oddHead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Vorgehen</vt:lpstr>
      <vt:lpstr>Erwartungen</vt:lpstr>
      <vt:lpstr>Komplexität</vt:lpstr>
      <vt:lpstr>Harte Erfolgsf.</vt:lpstr>
      <vt:lpstr>Weiche Erfolgsf.</vt:lpstr>
      <vt:lpstr>Risikoeinschätzung</vt:lpstr>
      <vt:lpstr>SDA</vt:lpstr>
      <vt:lpstr>IWI-HSG</vt:lpstr>
      <vt:lpstr>'Harte Erfolgsf.'!Drucktitel</vt:lpstr>
      <vt:lpstr>'IWI-HSG'!Drucktitel</vt:lpstr>
      <vt:lpstr>SDA!Drucktitel</vt:lpstr>
      <vt:lpstr>'Weiche Erfolgsf.'!Drucktitel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Bosshart</dc:creator>
  <cp:lastModifiedBy>Urs Bosshart</cp:lastModifiedBy>
  <cp:lastPrinted>2016-01-04T16:28:10Z</cp:lastPrinted>
  <dcterms:created xsi:type="dcterms:W3CDTF">2015-09-15T14:02:39Z</dcterms:created>
  <dcterms:modified xsi:type="dcterms:W3CDTF">2021-11-25T16:52:44Z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5933cd6a-a1ff-4d28-8fa1-b9c237636daf</vt:lpwstr>
  </property>
</Properties>
</file>