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92" yWindow="96" windowWidth="12240" windowHeight="9156"/>
  </bookViews>
  <sheets>
    <sheet name="Erläuterungen" sheetId="3" r:id="rId1"/>
    <sheet name="Systemelemente" sheetId="11" r:id="rId2"/>
    <sheet name="Kriterien-Matrix" sheetId="13" r:id="rId3"/>
    <sheet name="Einfluss-Matrix" sheetId="8" r:id="rId4"/>
    <sheet name="Einfluss-Werte" sheetId="9" r:id="rId5"/>
    <sheet name="Aktiv-Passiv-Grafik" sheetId="12" r:id="rId6"/>
    <sheet name="Einfluss-Grafik" sheetId="14" r:id="rId7"/>
  </sheets>
  <definedNames>
    <definedName name="Art">#REF!</definedName>
    <definedName name="Art_2">#REF!</definedName>
    <definedName name="Folgen">#REF!</definedName>
    <definedName name="Folgen_2">#REF!</definedName>
  </definedNames>
  <calcPr calcId="145621"/>
</workbook>
</file>

<file path=xl/calcChain.xml><?xml version="1.0" encoding="utf-8"?>
<calcChain xmlns="http://schemas.openxmlformats.org/spreadsheetml/2006/main">
  <c r="O39" i="13" l="1"/>
  <c r="C1" i="8"/>
  <c r="C2" i="8"/>
  <c r="C3" i="8"/>
  <c r="C4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7" i="8"/>
  <c r="B4" i="8"/>
  <c r="B3" i="8"/>
  <c r="B2" i="8"/>
  <c r="B1" i="8"/>
  <c r="C4" i="9"/>
  <c r="B4" i="9"/>
  <c r="C3" i="9"/>
  <c r="B3" i="9"/>
  <c r="C2" i="9"/>
  <c r="B2" i="9"/>
  <c r="C1" i="9"/>
  <c r="B1" i="9"/>
  <c r="C2" i="13"/>
  <c r="C3" i="13"/>
  <c r="C4" i="13"/>
  <c r="C1" i="13"/>
  <c r="B2" i="13"/>
  <c r="B3" i="13"/>
  <c r="B4" i="13"/>
  <c r="B1" i="13"/>
  <c r="AH40" i="8"/>
  <c r="C40" i="9" s="1"/>
  <c r="AH39" i="8"/>
  <c r="AJ39" i="8"/>
  <c r="A3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8" i="13"/>
  <c r="D39" i="13"/>
  <c r="E39" i="13"/>
  <c r="F39" i="13"/>
  <c r="G39" i="13"/>
  <c r="H39" i="13"/>
  <c r="I39" i="13"/>
  <c r="J39" i="13"/>
  <c r="K39" i="13"/>
  <c r="L39" i="13"/>
  <c r="M39" i="13"/>
  <c r="N39" i="13"/>
  <c r="P39" i="13"/>
  <c r="Q39" i="13"/>
  <c r="R39" i="13"/>
  <c r="S39" i="13"/>
  <c r="T39" i="13"/>
  <c r="C39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8" i="13"/>
  <c r="AG40" i="8"/>
  <c r="AF40" i="8"/>
  <c r="AJ35" i="8"/>
  <c r="AE40" i="8"/>
  <c r="AJ34" i="8"/>
  <c r="E40" i="8"/>
  <c r="AD40" i="8"/>
  <c r="C36" i="9"/>
  <c r="AC40" i="8"/>
  <c r="C35" i="9" s="1"/>
  <c r="G40" i="8"/>
  <c r="AB40" i="8"/>
  <c r="C34" i="9" s="1"/>
  <c r="AA40" i="8"/>
  <c r="C40" i="8"/>
  <c r="H40" i="8"/>
  <c r="C14" i="9" s="1"/>
  <c r="T40" i="8"/>
  <c r="U40" i="8"/>
  <c r="V40" i="8"/>
  <c r="W40" i="8"/>
  <c r="C29" i="9" s="1"/>
  <c r="X40" i="8"/>
  <c r="Z40" i="8"/>
  <c r="C32" i="9"/>
  <c r="AJ29" i="8"/>
  <c r="Y40" i="8"/>
  <c r="AJ28" i="8"/>
  <c r="AJ27" i="8"/>
  <c r="D29" i="9" s="1"/>
  <c r="AJ26" i="8"/>
  <c r="AJ25" i="8"/>
  <c r="AJ24" i="8"/>
  <c r="AJ23" i="8"/>
  <c r="D25" i="9" s="1"/>
  <c r="AJ9" i="8"/>
  <c r="D11" i="9" s="1"/>
  <c r="AJ8" i="8"/>
  <c r="D10" i="9" s="1"/>
  <c r="C39" i="9"/>
  <c r="C38" i="9"/>
  <c r="C37" i="9"/>
  <c r="C33" i="9"/>
  <c r="AJ10" i="8"/>
  <c r="D12" i="9" s="1"/>
  <c r="AJ11" i="8"/>
  <c r="D13" i="9" s="1"/>
  <c r="AJ12" i="8"/>
  <c r="D14" i="9" s="1"/>
  <c r="AJ13" i="8"/>
  <c r="D15" i="9" s="1"/>
  <c r="AJ14" i="8"/>
  <c r="D16" i="9" s="1"/>
  <c r="AJ15" i="8"/>
  <c r="D17" i="9" s="1"/>
  <c r="AJ16" i="8"/>
  <c r="D18" i="9" s="1"/>
  <c r="AJ17" i="8"/>
  <c r="D19" i="9" s="1"/>
  <c r="AJ18" i="8"/>
  <c r="D20" i="9" s="1"/>
  <c r="AJ19" i="8"/>
  <c r="D21" i="9" s="1"/>
  <c r="AJ20" i="8"/>
  <c r="D22" i="9" s="1"/>
  <c r="AJ21" i="8"/>
  <c r="D23" i="9" s="1"/>
  <c r="AJ22" i="8"/>
  <c r="D26" i="9"/>
  <c r="D27" i="9"/>
  <c r="D28" i="9"/>
  <c r="D30" i="9"/>
  <c r="D31" i="9"/>
  <c r="AJ7" i="8"/>
  <c r="D9" i="9" s="1"/>
  <c r="B38" i="8"/>
  <c r="B40" i="9"/>
  <c r="B31" i="8"/>
  <c r="AI31" i="8" s="1"/>
  <c r="B8" i="8"/>
  <c r="B9" i="8"/>
  <c r="B10" i="8"/>
  <c r="B12" i="9" s="1"/>
  <c r="B11" i="8"/>
  <c r="B13" i="9" s="1"/>
  <c r="B12" i="8"/>
  <c r="B13" i="8"/>
  <c r="AI13" i="8" s="1"/>
  <c r="B14" i="8"/>
  <c r="B16" i="9" s="1"/>
  <c r="B15" i="8"/>
  <c r="B17" i="9" s="1"/>
  <c r="B16" i="8"/>
  <c r="B17" i="8"/>
  <c r="B18" i="8"/>
  <c r="B20" i="9" s="1"/>
  <c r="B19" i="8"/>
  <c r="AI19" i="8" s="1"/>
  <c r="B20" i="8"/>
  <c r="B21" i="8"/>
  <c r="B22" i="8"/>
  <c r="B24" i="9" s="1"/>
  <c r="B23" i="8"/>
  <c r="B25" i="9" s="1"/>
  <c r="B24" i="8"/>
  <c r="B25" i="8"/>
  <c r="B26" i="8"/>
  <c r="AI26" i="8" s="1"/>
  <c r="B28" i="9"/>
  <c r="B27" i="8"/>
  <c r="B29" i="9" s="1"/>
  <c r="B28" i="8"/>
  <c r="B29" i="8"/>
  <c r="B30" i="8"/>
  <c r="B32" i="9" s="1"/>
  <c r="B32" i="8"/>
  <c r="B34" i="9"/>
  <c r="B33" i="8"/>
  <c r="AC6" i="8" s="1"/>
  <c r="B34" i="8"/>
  <c r="B36" i="9" s="1"/>
  <c r="B35" i="8"/>
  <c r="AE6" i="8" s="1"/>
  <c r="B36" i="8"/>
  <c r="B38" i="9" s="1"/>
  <c r="B37" i="8"/>
  <c r="AG6" i="8" s="1"/>
  <c r="B7" i="8"/>
  <c r="C6" i="8" s="1"/>
  <c r="B37" i="9"/>
  <c r="AI21" i="8"/>
  <c r="AI29" i="8"/>
  <c r="AH6" i="8"/>
  <c r="AB6" i="8"/>
  <c r="S40" i="8"/>
  <c r="S41" i="8" s="1"/>
  <c r="E25" i="9" s="1"/>
  <c r="AJ37" i="8"/>
  <c r="AK37" i="8" s="1"/>
  <c r="F39" i="9" s="1"/>
  <c r="AK29" i="8"/>
  <c r="F31" i="9" s="1"/>
  <c r="C25" i="9"/>
  <c r="R40" i="8"/>
  <c r="W41" i="8"/>
  <c r="E29" i="9" s="1"/>
  <c r="O40" i="8"/>
  <c r="AK19" i="8" s="1"/>
  <c r="F21" i="9" s="1"/>
  <c r="J40" i="8"/>
  <c r="C16" i="9" s="1"/>
  <c r="V41" i="8"/>
  <c r="E28" i="9" s="1"/>
  <c r="C28" i="9"/>
  <c r="C24" i="9"/>
  <c r="AG41" i="8"/>
  <c r="E39" i="9" s="1"/>
  <c r="D39" i="9"/>
  <c r="P40" i="8"/>
  <c r="C22" i="9" s="1"/>
  <c r="D40" i="8"/>
  <c r="AJ32" i="8"/>
  <c r="AK32" i="8" s="1"/>
  <c r="F34" i="9" s="1"/>
  <c r="AI35" i="8"/>
  <c r="AJ36" i="8"/>
  <c r="F40" i="8"/>
  <c r="C12" i="9" s="1"/>
  <c r="AK28" i="8"/>
  <c r="F30" i="9" s="1"/>
  <c r="C30" i="9"/>
  <c r="AJ30" i="8"/>
  <c r="Z41" i="8" s="1"/>
  <c r="E32" i="9" s="1"/>
  <c r="AI38" i="8"/>
  <c r="AJ38" i="8"/>
  <c r="AK38" i="8" s="1"/>
  <c r="F40" i="9" s="1"/>
  <c r="O41" i="8"/>
  <c r="E21" i="9" s="1"/>
  <c r="D40" i="9"/>
  <c r="P41" i="8"/>
  <c r="E22" i="9" s="1"/>
  <c r="D32" i="9"/>
  <c r="AK36" i="8"/>
  <c r="F38" i="9" s="1"/>
  <c r="AF41" i="8"/>
  <c r="E38" i="9" s="1"/>
  <c r="D38" i="9"/>
  <c r="V6" i="8" l="1"/>
  <c r="K6" i="8"/>
  <c r="R6" i="8"/>
  <c r="B35" i="9"/>
  <c r="AA6" i="8"/>
  <c r="S6" i="8"/>
  <c r="AI23" i="8"/>
  <c r="AI22" i="8"/>
  <c r="O6" i="8"/>
  <c r="B21" i="9"/>
  <c r="N6" i="8"/>
  <c r="AI18" i="8"/>
  <c r="AI15" i="8"/>
  <c r="AI14" i="8"/>
  <c r="F6" i="8"/>
  <c r="AI10" i="8"/>
  <c r="AI11" i="8"/>
  <c r="AI27" i="8"/>
  <c r="B39" i="9"/>
  <c r="B33" i="9"/>
  <c r="AI36" i="8"/>
  <c r="AI37" i="8"/>
  <c r="AI30" i="8"/>
  <c r="Z6" i="8"/>
  <c r="J6" i="8"/>
  <c r="G6" i="8"/>
  <c r="W6" i="8"/>
  <c r="AF6" i="8"/>
  <c r="AI7" i="8"/>
  <c r="B9" i="9"/>
  <c r="D41" i="8"/>
  <c r="E10" i="9" s="1"/>
  <c r="C10" i="9"/>
  <c r="AK8" i="8"/>
  <c r="F10" i="9" s="1"/>
  <c r="AK23" i="8"/>
  <c r="F25" i="9" s="1"/>
  <c r="AK26" i="8"/>
  <c r="F28" i="9" s="1"/>
  <c r="AK30" i="8"/>
  <c r="F32" i="9" s="1"/>
  <c r="M40" i="8"/>
  <c r="AK17" i="8" s="1"/>
  <c r="F19" i="9" s="1"/>
  <c r="I40" i="8"/>
  <c r="AK13" i="8" s="1"/>
  <c r="F15" i="9" s="1"/>
  <c r="N40" i="8"/>
  <c r="C20" i="9" s="1"/>
  <c r="L40" i="8"/>
  <c r="C19" i="9"/>
  <c r="M41" i="8"/>
  <c r="E19" i="9" s="1"/>
  <c r="C15" i="9"/>
  <c r="C13" i="9"/>
  <c r="G41" i="8"/>
  <c r="E13" i="9" s="1"/>
  <c r="AK11" i="8"/>
  <c r="F13" i="9" s="1"/>
  <c r="C11" i="9"/>
  <c r="AK9" i="8"/>
  <c r="F11" i="9" s="1"/>
  <c r="E41" i="8"/>
  <c r="E11" i="9" s="1"/>
  <c r="AK34" i="8"/>
  <c r="F36" i="9" s="1"/>
  <c r="AD41" i="8"/>
  <c r="E36" i="9" s="1"/>
  <c r="D36" i="9"/>
  <c r="AK35" i="8"/>
  <c r="F37" i="9" s="1"/>
  <c r="D37" i="9"/>
  <c r="AE41" i="8"/>
  <c r="E37" i="9" s="1"/>
  <c r="T41" i="8"/>
  <c r="E26" i="9" s="1"/>
  <c r="AK24" i="8"/>
  <c r="F26" i="9" s="1"/>
  <c r="C26" i="9"/>
  <c r="C41" i="8"/>
  <c r="E9" i="9" s="1"/>
  <c r="C9" i="9"/>
  <c r="AK7" i="8"/>
  <c r="F9" i="9" s="1"/>
  <c r="C18" i="9"/>
  <c r="AK16" i="8"/>
  <c r="F18" i="9" s="1"/>
  <c r="B30" i="9"/>
  <c r="AI28" i="8"/>
  <c r="X6" i="8"/>
  <c r="B27" i="9"/>
  <c r="U6" i="8"/>
  <c r="B14" i="9"/>
  <c r="AI12" i="8"/>
  <c r="H6" i="8"/>
  <c r="B11" i="9"/>
  <c r="E6" i="8"/>
  <c r="U41" i="8"/>
  <c r="E27" i="9" s="1"/>
  <c r="AK25" i="8"/>
  <c r="F27" i="9" s="1"/>
  <c r="C27" i="9"/>
  <c r="AI33" i="8"/>
  <c r="AJ33" i="8"/>
  <c r="B22" i="9"/>
  <c r="AI20" i="8"/>
  <c r="P6" i="8"/>
  <c r="B19" i="9"/>
  <c r="M6" i="8"/>
  <c r="D24" i="9"/>
  <c r="R41" i="8"/>
  <c r="E24" i="9" s="1"/>
  <c r="AI32" i="8"/>
  <c r="AK18" i="8"/>
  <c r="F20" i="9" s="1"/>
  <c r="N41" i="8"/>
  <c r="E20" i="9" s="1"/>
  <c r="AK10" i="8"/>
  <c r="F12" i="9" s="1"/>
  <c r="F41" i="8"/>
  <c r="E12" i="9" s="1"/>
  <c r="AK20" i="8"/>
  <c r="F22" i="9" s="1"/>
  <c r="D34" i="9"/>
  <c r="AB41" i="8"/>
  <c r="E34" i="9" s="1"/>
  <c r="AH41" i="8"/>
  <c r="E40" i="9" s="1"/>
  <c r="C21" i="9"/>
  <c r="AJ31" i="8"/>
  <c r="L41" i="8"/>
  <c r="E18" i="9" s="1"/>
  <c r="AK14" i="8"/>
  <c r="F16" i="9" s="1"/>
  <c r="J41" i="8"/>
  <c r="E16" i="9" s="1"/>
  <c r="AK27" i="8"/>
  <c r="F29" i="9" s="1"/>
  <c r="AK22" i="8"/>
  <c r="F24" i="9" s="1"/>
  <c r="H41" i="8"/>
  <c r="E14" i="9" s="1"/>
  <c r="AI25" i="8"/>
  <c r="AI17" i="8"/>
  <c r="AI9" i="8"/>
  <c r="AI34" i="8"/>
  <c r="AD6" i="8"/>
  <c r="B31" i="9"/>
  <c r="Y6" i="8"/>
  <c r="B26" i="9"/>
  <c r="AI24" i="8"/>
  <c r="T6" i="8"/>
  <c r="B23" i="9"/>
  <c r="Q6" i="8"/>
  <c r="B18" i="9"/>
  <c r="AI16" i="8"/>
  <c r="L6" i="8"/>
  <c r="B15" i="9"/>
  <c r="I6" i="8"/>
  <c r="B10" i="9"/>
  <c r="AI8" i="8"/>
  <c r="D6" i="8"/>
  <c r="X41" i="8"/>
  <c r="E30" i="9" s="1"/>
  <c r="Y41" i="8"/>
  <c r="E31" i="9" s="1"/>
  <c r="C31" i="9"/>
  <c r="Q40" i="8"/>
  <c r="K40" i="8"/>
  <c r="AK12" i="8"/>
  <c r="F14" i="9" s="1"/>
  <c r="I41" i="8" l="1"/>
  <c r="E15" i="9" s="1"/>
  <c r="C17" i="9"/>
  <c r="AK15" i="8"/>
  <c r="F17" i="9" s="1"/>
  <c r="K41" i="8"/>
  <c r="E17" i="9" s="1"/>
  <c r="AI40" i="8"/>
  <c r="AI41" i="8" s="1"/>
  <c r="AI39" i="8"/>
  <c r="Q41" i="8"/>
  <c r="E23" i="9" s="1"/>
  <c r="AK21" i="8"/>
  <c r="F23" i="9" s="1"/>
  <c r="C23" i="9"/>
  <c r="AA41" i="8"/>
  <c r="E33" i="9" s="1"/>
  <c r="AK31" i="8"/>
  <c r="F33" i="9" s="1"/>
  <c r="D33" i="9"/>
  <c r="AK33" i="8"/>
  <c r="F35" i="9" s="1"/>
  <c r="AC41" i="8"/>
  <c r="E35" i="9" s="1"/>
  <c r="D35" i="9"/>
</calcChain>
</file>

<file path=xl/sharedStrings.xml><?xml version="1.0" encoding="utf-8"?>
<sst xmlns="http://schemas.openxmlformats.org/spreadsheetml/2006/main" count="83" uniqueCount="82">
  <si>
    <t>Summe</t>
  </si>
  <si>
    <t>Angaben Formularkopf:</t>
  </si>
  <si>
    <t>Erläuterungen "Papiercomputer"</t>
  </si>
  <si>
    <t>- starker Beeinflusser
- echter Hebel</t>
  </si>
  <si>
    <t>- geringer Beeinflusser</t>
  </si>
  <si>
    <t>Passiv-Summe (PS)</t>
  </si>
  <si>
    <t>- empfindlich
- leicht beeinflussbar</t>
  </si>
  <si>
    <t>- träge
- resistent
- schwer beeinflussbar</t>
  </si>
  <si>
    <t>Trendsetter:
- starker Beeinflusser
- schwer beeinflussbar</t>
  </si>
  <si>
    <t>kritisch - stark vernetzt:
- starker Beeinflusser
- leicht beeinflussbar
(wird stark beeinflusst)</t>
  </si>
  <si>
    <t>puffernd - schwach vernetzt:
- geringer Beeinflusser
- schwer beeinflussbar
(wird gering beeinflusst)</t>
  </si>
  <si>
    <t>Bremser - Indikator:
- geringer Beeinflusser
- leicht beeinflussbar
(wird stark beeinflusst)</t>
  </si>
  <si>
    <t>Ergänzende Beschreibung</t>
  </si>
  <si>
    <t>Wirtschaft</t>
  </si>
  <si>
    <t>Population</t>
  </si>
  <si>
    <t>Humanökologie</t>
  </si>
  <si>
    <t>Infrastruktur</t>
  </si>
  <si>
    <t>Gemeinwesen</t>
  </si>
  <si>
    <t>Energie</t>
  </si>
  <si>
    <t>räumliche Dynamik</t>
  </si>
  <si>
    <t>öffnet System d. Input</t>
  </si>
  <si>
    <t>öffent System d. Output</t>
  </si>
  <si>
    <t>Lebensbereiche</t>
  </si>
  <si>
    <t>Phys. Kat.</t>
  </si>
  <si>
    <t>Dyn. Kat.</t>
  </si>
  <si>
    <t>Systembez.</t>
  </si>
  <si>
    <t>Summe:</t>
  </si>
  <si>
    <t>Aktivitäts-Index (AS/PS)</t>
  </si>
  <si>
    <t>Interaktions-Index (AS*PS)</t>
  </si>
  <si>
    <t>Interaktions-Index (PS*AS)</t>
  </si>
  <si>
    <t>- Vester, Frederic; 2002: Die Kunst vernetzt zu denken. 6. Auflage, dtv. München</t>
  </si>
  <si>
    <t>Generell</t>
  </si>
  <si>
    <t>Materie</t>
  </si>
  <si>
    <t>Beurteilungsgegenstand:</t>
  </si>
  <si>
    <t>Projektname:</t>
  </si>
  <si>
    <t>- Grundsatz: so wenige wie möglich, so viele wie notwendig, Konzentration auf das Wesentliche</t>
  </si>
  <si>
    <t>- die vorgeschlagenen Kriterien basieren auf Vester 2002</t>
  </si>
  <si>
    <r>
      <t xml:space="preserve">       1.0: </t>
    </r>
    <r>
      <rPr>
        <b/>
        <sz val="10"/>
        <rFont val="Arial"/>
        <family val="2"/>
      </rPr>
      <t>voll</t>
    </r>
    <r>
      <rPr>
        <sz val="10"/>
        <rFont val="Arial"/>
        <family val="2"/>
      </rPr>
      <t xml:space="preserve"> zutreffend
       0.5: </t>
    </r>
    <r>
      <rPr>
        <b/>
        <sz val="10"/>
        <rFont val="Arial"/>
        <family val="2"/>
      </rPr>
      <t>teilweise</t>
    </r>
    <r>
      <rPr>
        <sz val="10"/>
        <rFont val="Arial"/>
        <family val="2"/>
      </rPr>
      <t xml:space="preserve"> zutreffend
</t>
    </r>
    <r>
      <rPr>
        <b/>
        <sz val="10"/>
        <rFont val="Arial"/>
        <family val="2"/>
      </rPr>
      <t>Einflussgrössen</t>
    </r>
  </si>
  <si>
    <t>Passiv-Summe (PS)
"Beeinflussbarkeit"</t>
  </si>
  <si>
    <t>Aktiv-Summe (AS)
"Beeinflusser"</t>
  </si>
  <si>
    <t>Quellen:</t>
  </si>
  <si>
    <r>
      <t xml:space="preserve">Blattschutz: </t>
    </r>
    <r>
      <rPr>
        <sz val="10"/>
        <rFont val="Arial"/>
        <family val="2"/>
      </rPr>
      <t>Papiercomputer</t>
    </r>
  </si>
  <si>
    <t xml:space="preserve">hoch: </t>
  </si>
  <si>
    <t xml:space="preserve">tief: </t>
  </si>
  <si>
    <t>- Berndt, Christian; Bingel, Claudia; Bittner, Brigitte; 2007:Tools im Problemlösungsprozess. 
  Manager Seminare Verlags GmbH. Bonn</t>
  </si>
  <si>
    <t>- Ergänzende Beschreibung der Einflussgrössen: um eine gemeinsame Sicht innerhalb der Gruppe zu schaffen
  und um sicherzustellen, dass für Dritte oder im Nachhinein noch nachvollziehbar ist, was zur Auswahl der Ein-
  flussgrössen geführt hat</t>
  </si>
  <si>
    <t>- die verwendeten Beurteilungswerte, wie in Zelle B6 beschrieben, können frei gewählt werden</t>
  </si>
  <si>
    <t>Praxisbeispiele:</t>
  </si>
  <si>
    <t>Beurteilungsteam:</t>
  </si>
  <si>
    <t>Beurteilungsdatum:</t>
  </si>
  <si>
    <t>Die Angaben dieser Tabelle werden automatisch aus dem Register "Einfluss-Matrix-übernommen".
Diese Tabelle bildet die Basis für die beiden Grafiken in den Registern "Aktiv-Passiv-Grafik" und "Einfluss-Grafik"</t>
  </si>
  <si>
    <t>- Werden vollautomatisch aus dem Register "Einflussmatrix" übernommen</t>
  </si>
  <si>
    <t>Systemelement / Einflussgrösse</t>
  </si>
  <si>
    <t>Flächennutzung</t>
  </si>
  <si>
    <t>Naturlandschaft</t>
  </si>
  <si>
    <t>Fluss grosse</t>
  </si>
  <si>
    <t>Strukturgrösse</t>
  </si>
  <si>
    <t>Information</t>
  </si>
  <si>
    <t>zeitliche Dynamik</t>
  </si>
  <si>
    <t>von Innen beeinflussbar</t>
  </si>
  <si>
    <t>von  Aussen beeinflussbar</t>
  </si>
  <si>
    <r>
      <t>Farbig hinterlegte Bereiche:</t>
    </r>
    <r>
      <rPr>
        <sz val="10"/>
        <rFont val="Arial"/>
        <family val="2"/>
      </rPr>
      <t xml:space="preserve"> sind geschützte Bereiche (vgl. Blattschutz)</t>
    </r>
  </si>
  <si>
    <t>Praxisbeispiele sind in jeder der unter Quellen aufgeführten Publikation zu finden.</t>
  </si>
  <si>
    <t>Register "Kriterien-Matrix"</t>
  </si>
  <si>
    <t>Register "Einfluss-Matrix" (Beurteilungswerte)</t>
  </si>
  <si>
    <t>Register "Einfluss-Werte"</t>
  </si>
  <si>
    <t>- Bilden die Basis für die beiden Grafiken in den Registern "Aktiv-Passiv-Grafik" und "Einfluss-Grafik"</t>
  </si>
  <si>
    <t>Einflussgrössen werden automatisch aus Register Systemelemente in Spalte B und Zeile 6 übernommen.
Passiv-Summe, Aktivitäts-Index, Aktiv-Summe und Interaktions-Index werden automatisch berechnet. Das jeweilige Maxiumum und Minimum wird farblich hervorgehoben.</t>
  </si>
  <si>
    <t>Einflussgrössen</t>
  </si>
  <si>
    <t>Arbeitsanleitung:</t>
  </si>
  <si>
    <t>- Herweg, Karl; Steiner, Kurt; 2002: Impact Monitoring &amp;. Assessments, Vol. 2: Toolbox. 
  Center for Development and Environment. Bern</t>
  </si>
  <si>
    <t>- Gomez, Peter; Probst, Gilbert J.B.; 1987: Vernetztes Denken im Management. Schriftenreihe „Orientierung“, 
  Schweizerische Volksbank. Bern</t>
  </si>
  <si>
    <t>Register "Systemelemente"</t>
  </si>
  <si>
    <t>- die Angaben zum Projekt, Beurteilungsteam werden von den anderen Registern (Kriterien-Matrix, Einfluss-
   Matrix, Einfluss-Werte, Aktiv-Passiv-Grafik und Einfluss-Grafik) standardmässig automatisch übernommen</t>
  </si>
  <si>
    <t>- die Bezeichnungen der Systemelemente werden von den anderen Registern (vgl. oben) standardmässig 
   automatisch übernommen</t>
  </si>
  <si>
    <t>- dient dazu, einen ausgewogenen Satz von Einflussgrössen zu erhalten</t>
  </si>
  <si>
    <t>- Unterschiedliche Skalierungen führen zu einer Veränderung der relativen Position der Einflussgrössen zuein-
   ander in den Grafiken</t>
  </si>
  <si>
    <t>- Da bei der Berechnung der Kennwerte eine Division durchgeführt wird, ist es von Vorteil, auf den Wert „0“ zu 
  verzichten</t>
  </si>
  <si>
    <t>Aktiv-Summe (AS)</t>
  </si>
  <si>
    <t>Diese Angaben (Projektname, Beurteilungsgegenstand, Beurteilungsteam, Beurteilungsdatum) sind freiwählbar und werden standardmässig automatisch in den anderen Registern aus  Register  "Systemelemente" 
übernommen.</t>
  </si>
  <si>
    <r>
      <rPr>
        <b/>
        <u/>
        <sz val="8"/>
        <rFont val="Arial"/>
        <family val="2"/>
      </rPr>
      <t>4-stufige Bewertungsskala: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3:</t>
    </r>
    <r>
      <rPr>
        <sz val="8"/>
        <rFont val="Arial"/>
        <family val="2"/>
      </rPr>
      <t xml:space="preserve">kleine Aktion der Einflussgrösse in
     der Senkrechten (Spalte B) haben
     eine sehr gosse Wirkung bei den
     Einflussgrössen in der Waagerech-
     ten (Zeile 6)
</t>
    </r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Aktion der EG in Spalte B  führt zu          
     gleich starker Aktion der EG in Zle 6
</t>
    </r>
    <r>
      <rPr>
        <b/>
        <sz val="8"/>
        <rFont val="Arial"/>
        <family val="2"/>
      </rPr>
      <t xml:space="preserve">1: </t>
    </r>
    <r>
      <rPr>
        <sz val="8"/>
        <rFont val="Arial"/>
        <family val="2"/>
      </rPr>
      <t xml:space="preserve">starke Aktion in Spalte B  hat sehr
      kleine Wirkung in Zeile 6
</t>
    </r>
    <r>
      <rPr>
        <b/>
        <sz val="8"/>
        <rFont val="Arial"/>
        <family val="2"/>
      </rPr>
      <t xml:space="preserve">0: </t>
    </r>
    <r>
      <rPr>
        <sz val="8"/>
        <rFont val="Arial"/>
        <family val="2"/>
      </rPr>
      <t>keine, sehr schwache oder zeit-
      verzögerte Wirkung</t>
    </r>
  </si>
  <si>
    <t>http://www.bosshart-consulting.ch/downloads/de/Papiercomputer_Beschreibung.pdf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</si>
</sst>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;[Black]#,##0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sz val="16"/>
      <color indexed="10"/>
      <name val="Arial"/>
      <family val="2"/>
    </font>
    <font>
      <b/>
      <u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 applyProtection="1">
      <protection locked="0"/>
    </xf>
    <xf numFmtId="0" fontId="1" fillId="2" borderId="0" xfId="0" applyFont="1" applyFill="1" applyBorder="1" applyProtection="1"/>
    <xf numFmtId="0" fontId="0" fillId="0" borderId="0" xfId="0" applyProtection="1"/>
    <xf numFmtId="0" fontId="1" fillId="2" borderId="4" xfId="0" applyFont="1" applyFill="1" applyBorder="1" applyProtection="1"/>
    <xf numFmtId="0" fontId="9" fillId="0" borderId="0" xfId="0" applyFont="1" applyProtection="1"/>
    <xf numFmtId="2" fontId="0" fillId="0" borderId="0" xfId="0" applyNumberFormat="1"/>
    <xf numFmtId="0" fontId="1" fillId="2" borderId="6" xfId="0" applyFont="1" applyFill="1" applyBorder="1" applyAlignment="1" applyProtection="1">
      <alignment textRotation="90"/>
    </xf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0" borderId="9" xfId="0" applyFont="1" applyBorder="1" applyProtection="1"/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0" xfId="0" applyFill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5" borderId="0" xfId="0" applyNumberFormat="1" applyFill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5" borderId="12" xfId="0" applyFont="1" applyFill="1" applyBorder="1" applyAlignment="1">
      <alignment vertical="top"/>
    </xf>
    <xf numFmtId="0" fontId="4" fillId="5" borderId="0" xfId="0" applyFont="1" applyFill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4" fillId="4" borderId="0" xfId="0" quotePrefix="1" applyFont="1" applyFill="1" applyAlignment="1">
      <alignment vertical="top" wrapText="1"/>
    </xf>
    <xf numFmtId="0" fontId="4" fillId="4" borderId="12" xfId="0" quotePrefix="1" applyFont="1" applyFill="1" applyBorder="1" applyAlignment="1">
      <alignment vertical="top"/>
    </xf>
    <xf numFmtId="2" fontId="1" fillId="6" borderId="12" xfId="0" applyNumberFormat="1" applyFont="1" applyFill="1" applyBorder="1" applyAlignment="1">
      <alignment vertical="top"/>
    </xf>
    <xf numFmtId="2" fontId="4" fillId="6" borderId="0" xfId="0" applyNumberFormat="1" applyFont="1" applyFill="1" applyAlignment="1">
      <alignment vertical="top" wrapText="1"/>
    </xf>
    <xf numFmtId="3" fontId="0" fillId="6" borderId="0" xfId="0" applyNumberFormat="1" applyFill="1" applyAlignment="1">
      <alignment vertical="top"/>
    </xf>
    <xf numFmtId="2" fontId="4" fillId="6" borderId="12" xfId="0" applyNumberFormat="1" applyFont="1" applyFill="1" applyBorder="1" applyAlignment="1">
      <alignment vertical="top" wrapText="1"/>
    </xf>
    <xf numFmtId="0" fontId="1" fillId="4" borderId="13" xfId="0" applyFont="1" applyFill="1" applyBorder="1" applyAlignment="1" applyProtection="1">
      <alignment textRotation="90"/>
    </xf>
    <xf numFmtId="0" fontId="1" fillId="4" borderId="13" xfId="0" applyFont="1" applyFill="1" applyBorder="1" applyProtection="1"/>
    <xf numFmtId="0" fontId="1" fillId="5" borderId="13" xfId="0" applyFont="1" applyFill="1" applyBorder="1" applyAlignment="1" applyProtection="1">
      <alignment textRotation="90"/>
    </xf>
    <xf numFmtId="0" fontId="0" fillId="3" borderId="13" xfId="0" applyFill="1" applyBorder="1"/>
    <xf numFmtId="0" fontId="1" fillId="3" borderId="13" xfId="0" applyFont="1" applyFill="1" applyBorder="1"/>
    <xf numFmtId="0" fontId="1" fillId="6" borderId="13" xfId="0" applyFont="1" applyFill="1" applyBorder="1"/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164" fontId="4" fillId="6" borderId="13" xfId="0" applyNumberFormat="1" applyFont="1" applyFill="1" applyBorder="1"/>
    <xf numFmtId="165" fontId="0" fillId="6" borderId="0" xfId="0" applyNumberFormat="1" applyFill="1" applyAlignment="1">
      <alignment vertical="top"/>
    </xf>
    <xf numFmtId="0" fontId="4" fillId="0" borderId="0" xfId="0" applyFont="1"/>
    <xf numFmtId="0" fontId="4" fillId="7" borderId="13" xfId="0" applyFont="1" applyFill="1" applyBorder="1" applyAlignment="1">
      <alignment horizontal="left" textRotation="90"/>
    </xf>
    <xf numFmtId="0" fontId="4" fillId="8" borderId="13" xfId="0" applyFont="1" applyFill="1" applyBorder="1" applyAlignment="1">
      <alignment horizontal="left" textRotation="90"/>
    </xf>
    <xf numFmtId="0" fontId="4" fillId="3" borderId="13" xfId="0" applyFont="1" applyFill="1" applyBorder="1" applyAlignment="1">
      <alignment horizontal="left" textRotation="90"/>
    </xf>
    <xf numFmtId="0" fontId="4" fillId="9" borderId="13" xfId="0" applyFont="1" applyFill="1" applyBorder="1" applyAlignment="1">
      <alignment horizontal="left" textRotation="90"/>
    </xf>
    <xf numFmtId="0" fontId="4" fillId="7" borderId="17" xfId="0" applyFont="1" applyFill="1" applyBorder="1" applyAlignment="1">
      <alignment horizontal="left" textRotation="90"/>
    </xf>
    <xf numFmtId="0" fontId="0" fillId="2" borderId="13" xfId="0" applyFill="1" applyBorder="1"/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right" vertical="top" wrapText="1"/>
    </xf>
    <xf numFmtId="0" fontId="0" fillId="2" borderId="18" xfId="0" applyFill="1" applyBorder="1"/>
    <xf numFmtId="0" fontId="4" fillId="2" borderId="1" xfId="0" applyFont="1" applyFill="1" applyBorder="1" applyAlignment="1">
      <alignment horizontal="left" wrapText="1"/>
    </xf>
    <xf numFmtId="164" fontId="1" fillId="7" borderId="13" xfId="0" applyNumberFormat="1" applyFont="1" applyFill="1" applyBorder="1"/>
    <xf numFmtId="0" fontId="0" fillId="2" borderId="0" xfId="0" applyFill="1" applyAlignment="1">
      <alignment horizontal="left"/>
    </xf>
    <xf numFmtId="0" fontId="1" fillId="2" borderId="13" xfId="0" applyFont="1" applyFill="1" applyBorder="1"/>
    <xf numFmtId="164" fontId="1" fillId="8" borderId="13" xfId="0" applyNumberFormat="1" applyFont="1" applyFill="1" applyBorder="1"/>
    <xf numFmtId="164" fontId="1" fillId="3" borderId="13" xfId="0" applyNumberFormat="1" applyFont="1" applyFill="1" applyBorder="1"/>
    <xf numFmtId="164" fontId="1" fillId="9" borderId="13" xfId="0" applyNumberFormat="1" applyFont="1" applyFill="1" applyBorder="1"/>
    <xf numFmtId="0" fontId="1" fillId="2" borderId="0" xfId="0" applyFont="1" applyFill="1" applyBorder="1" applyAlignment="1" applyProtection="1"/>
    <xf numFmtId="49" fontId="0" fillId="2" borderId="0" xfId="0" applyNumberFormat="1" applyFill="1" applyAlignment="1" applyProtection="1">
      <protection locked="0"/>
    </xf>
    <xf numFmtId="0" fontId="1" fillId="2" borderId="0" xfId="0" applyFont="1" applyFill="1" applyBorder="1"/>
    <xf numFmtId="49" fontId="0" fillId="2" borderId="0" xfId="0" applyNumberFormat="1" applyFill="1"/>
    <xf numFmtId="0" fontId="1" fillId="2" borderId="0" xfId="0" applyNumberFormat="1" applyFont="1" applyFill="1" applyBorder="1"/>
    <xf numFmtId="2" fontId="0" fillId="2" borderId="0" xfId="0" applyNumberFormat="1" applyFill="1"/>
    <xf numFmtId="0" fontId="4" fillId="2" borderId="0" xfId="0" applyFont="1" applyFill="1" applyAlignment="1">
      <alignment vertical="top"/>
    </xf>
    <xf numFmtId="0" fontId="4" fillId="2" borderId="12" xfId="0" applyFont="1" applyFill="1" applyBorder="1" applyAlignment="1">
      <alignment vertical="top"/>
    </xf>
    <xf numFmtId="0" fontId="1" fillId="2" borderId="19" xfId="0" applyFont="1" applyFill="1" applyBorder="1"/>
    <xf numFmtId="0" fontId="0" fillId="0" borderId="19" xfId="0" applyBorder="1"/>
    <xf numFmtId="0" fontId="12" fillId="0" borderId="0" xfId="0" applyFont="1" applyFill="1"/>
    <xf numFmtId="0" fontId="1" fillId="3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2" borderId="0" xfId="0" applyFont="1" applyFill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 wrapText="1"/>
    </xf>
    <xf numFmtId="0" fontId="4" fillId="2" borderId="20" xfId="0" applyFont="1" applyFill="1" applyBorder="1" applyAlignment="1" applyProtection="1">
      <alignment horizontal="center" textRotation="90"/>
    </xf>
    <xf numFmtId="0" fontId="4" fillId="2" borderId="21" xfId="0" applyFont="1" applyFill="1" applyBorder="1" applyAlignment="1" applyProtection="1">
      <alignment horizontal="center" textRotation="90"/>
    </xf>
    <xf numFmtId="0" fontId="4" fillId="2" borderId="22" xfId="0" applyFont="1" applyFill="1" applyBorder="1" applyAlignment="1" applyProtection="1">
      <alignment horizontal="center" textRotation="90"/>
    </xf>
    <xf numFmtId="0" fontId="4" fillId="3" borderId="24" xfId="0" applyFont="1" applyFill="1" applyBorder="1" applyAlignment="1">
      <alignment vertical="top" wrapText="1"/>
    </xf>
    <xf numFmtId="166" fontId="0" fillId="3" borderId="0" xfId="0" applyNumberFormat="1" applyFill="1" applyBorder="1" applyAlignment="1">
      <alignment vertical="top"/>
    </xf>
    <xf numFmtId="14" fontId="0" fillId="2" borderId="0" xfId="0" applyNumberFormat="1" applyFill="1" applyAlignment="1">
      <alignment horizontal="left"/>
    </xf>
    <xf numFmtId="0" fontId="4" fillId="3" borderId="12" xfId="0" quotePrefix="1" applyFont="1" applyFill="1" applyBorder="1" applyAlignment="1">
      <alignment vertical="top" wrapText="1"/>
    </xf>
    <xf numFmtId="166" fontId="0" fillId="3" borderId="24" xfId="0" applyNumberFormat="1" applyFill="1" applyBorder="1" applyAlignment="1">
      <alignment vertical="top"/>
    </xf>
    <xf numFmtId="164" fontId="0" fillId="0" borderId="13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horizontal="right"/>
    </xf>
    <xf numFmtId="0" fontId="7" fillId="0" borderId="0" xfId="0" applyFont="1" applyFill="1" applyProtection="1"/>
    <xf numFmtId="0" fontId="0" fillId="0" borderId="0" xfId="0" applyBorder="1" applyAlignment="1" applyProtection="1"/>
    <xf numFmtId="0" fontId="0" fillId="0" borderId="0" xfId="0" quotePrefix="1" applyBorder="1" applyAlignment="1" applyProtection="1">
      <alignment horizontal="right"/>
    </xf>
    <xf numFmtId="0" fontId="0" fillId="0" borderId="0" xfId="0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2" borderId="0" xfId="0" applyNumberFormat="1" applyFont="1" applyFill="1" applyBorder="1" applyProtection="1"/>
    <xf numFmtId="0" fontId="11" fillId="0" borderId="23" xfId="0" applyFont="1" applyFill="1" applyBorder="1" applyAlignment="1" applyProtection="1">
      <alignment wrapText="1"/>
    </xf>
    <xf numFmtId="0" fontId="0" fillId="5" borderId="13" xfId="0" applyFill="1" applyBorder="1" applyProtection="1"/>
    <xf numFmtId="0" fontId="0" fillId="2" borderId="2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4" fillId="0" borderId="0" xfId="0" quotePrefix="1" applyFont="1" applyFill="1" applyAlignment="1" applyProtection="1"/>
    <xf numFmtId="0" fontId="8" fillId="0" borderId="0" xfId="0" applyFont="1" applyAlignment="1" applyProtection="1"/>
    <xf numFmtId="0" fontId="2" fillId="11" borderId="0" xfId="0" applyFont="1" applyFill="1" applyBorder="1" applyAlignment="1" applyProtection="1"/>
    <xf numFmtId="0" fontId="2" fillId="0" borderId="0" xfId="0" applyFont="1" applyFill="1" applyAlignment="1" applyProtection="1"/>
    <xf numFmtId="0" fontId="4" fillId="0" borderId="0" xfId="0" quotePrefix="1" applyFont="1" applyFill="1" applyAlignment="1" applyProtection="1">
      <alignment horizontal="left" wrapText="1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2" fillId="6" borderId="0" xfId="0" applyFont="1" applyFill="1" applyAlignment="1" applyProtection="1"/>
    <xf numFmtId="0" fontId="4" fillId="0" borderId="0" xfId="0" quotePrefix="1" applyFont="1" applyAlignment="1" applyProtection="1">
      <alignment horizontal="left" vertical="top" wrapText="1"/>
    </xf>
    <xf numFmtId="0" fontId="4" fillId="10" borderId="0" xfId="0" quotePrefix="1" applyFont="1" applyFill="1" applyBorder="1" applyAlignment="1" applyProtection="1"/>
    <xf numFmtId="49" fontId="4" fillId="0" borderId="0" xfId="0" quotePrefix="1" applyNumberFormat="1" applyFont="1" applyFill="1" applyAlignment="1" applyProtection="1">
      <alignment horizontal="left" wrapText="1"/>
    </xf>
    <xf numFmtId="0" fontId="4" fillId="0" borderId="0" xfId="0" quotePrefix="1" applyFont="1" applyAlignment="1" applyProtection="1">
      <alignment horizontal="left" wrapText="1"/>
    </xf>
    <xf numFmtId="0" fontId="2" fillId="5" borderId="0" xfId="0" applyFont="1" applyFill="1" applyAlignment="1" applyProtection="1"/>
    <xf numFmtId="0" fontId="2" fillId="4" borderId="0" xfId="0" applyFont="1" applyFill="1" applyAlignment="1" applyProtection="1"/>
    <xf numFmtId="0" fontId="2" fillId="3" borderId="0" xfId="0" applyFont="1" applyFill="1" applyAlignment="1" applyProtection="1"/>
    <xf numFmtId="0" fontId="4" fillId="0" borderId="0" xfId="0" quotePrefix="1" applyFont="1" applyAlignment="1" applyProtection="1"/>
    <xf numFmtId="0" fontId="4" fillId="10" borderId="0" xfId="0" quotePrefix="1" applyFont="1" applyFill="1" applyBorder="1" applyAlignment="1" applyProtection="1">
      <alignment horizontal="left" wrapText="1"/>
    </xf>
    <xf numFmtId="0" fontId="4" fillId="10" borderId="0" xfId="0" applyFont="1" applyFill="1" applyAlignment="1" applyProtection="1">
      <alignment horizontal="left"/>
    </xf>
    <xf numFmtId="0" fontId="4" fillId="10" borderId="0" xfId="0" quotePrefix="1" applyFont="1" applyFill="1" applyAlignment="1" applyProtection="1">
      <alignment horizontal="left"/>
    </xf>
    <xf numFmtId="0" fontId="1" fillId="7" borderId="17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49" fontId="0" fillId="2" borderId="0" xfId="0" applyNumberFormat="1" applyFill="1" applyAlignment="1"/>
    <xf numFmtId="14" fontId="0" fillId="2" borderId="0" xfId="0" applyNumberFormat="1" applyFill="1" applyAlignment="1">
      <alignment horizontal="left"/>
    </xf>
    <xf numFmtId="0" fontId="14" fillId="0" borderId="19" xfId="0" applyFont="1" applyBorder="1" applyAlignment="1" applyProtection="1">
      <alignment vertical="center" wrapText="1" shrinkToFit="1"/>
    </xf>
    <xf numFmtId="0" fontId="14" fillId="0" borderId="19" xfId="0" applyFont="1" applyBorder="1" applyAlignment="1" applyProtection="1">
      <alignment vertical="center" shrinkToFit="1"/>
    </xf>
    <xf numFmtId="0" fontId="1" fillId="0" borderId="19" xfId="0" applyFont="1" applyBorder="1" applyAlignment="1" applyProtection="1"/>
    <xf numFmtId="0" fontId="1" fillId="0" borderId="0" xfId="0" applyFont="1" applyBorder="1" applyAlignment="1" applyProtection="1"/>
    <xf numFmtId="14" fontId="0" fillId="2" borderId="0" xfId="0" applyNumberFormat="1" applyFill="1" applyBorder="1" applyAlignment="1" applyProtection="1">
      <alignment horizontal="left"/>
    </xf>
    <xf numFmtId="0" fontId="0" fillId="2" borderId="0" xfId="0" applyNumberFormat="1" applyFill="1" applyBorder="1" applyAlignment="1" applyProtection="1">
      <alignment horizontal="left"/>
    </xf>
    <xf numFmtId="0" fontId="14" fillId="0" borderId="0" xfId="0" applyFont="1" applyBorder="1" applyAlignment="1">
      <alignment horizontal="left" vertical="center" wrapText="1"/>
    </xf>
    <xf numFmtId="0" fontId="3" fillId="0" borderId="0" xfId="1" applyFill="1" applyAlignment="1" applyProtection="1">
      <alignment horizontal="left" wrapText="1"/>
    </xf>
  </cellXfs>
  <cellStyles count="2">
    <cellStyle name="Hyperlink" xfId="1" builtinId="8"/>
    <cellStyle name="Standard" xfId="0" builtinId="0"/>
  </cellStyles>
  <dxfs count="19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strike val="0"/>
        <condense val="0"/>
        <extend val="0"/>
        <color indexed="57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5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Passiv-Aktiv-Darstellung</a:t>
            </a:r>
          </a:p>
        </c:rich>
      </c:tx>
      <c:layout>
        <c:manualLayout>
          <c:xMode val="edge"/>
          <c:yMode val="edge"/>
          <c:x val="5.8455151393061407E-2"/>
          <c:y val="1.8612470738454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35908141962419E-2"/>
          <c:y val="8.6294416243654817E-2"/>
          <c:w val="0.70041753653444672"/>
          <c:h val="0.796954314720812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'Einfluss-Werte'!$C$6</c:f>
              <c:strCache>
                <c:ptCount val="1"/>
                <c:pt idx="0">
                  <c:v>Passiv-Summe (PS)
"Beeinflussbarkeit"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'Einfluss-Werte'!$B$9:$B$31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'Einfluss-Werte'!$C$9:$C$31</c:f>
              <c:numCache>
                <c:formatCode>#,##0;[Black]#,##0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'Einfluss-Werte'!$D$6</c:f>
              <c:strCache>
                <c:ptCount val="1"/>
                <c:pt idx="0">
                  <c:v>Aktiv-Summe (AS)
"Beeinflusser"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'Einfluss-Werte'!$B$9:$B$31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'Einfluss-Werte'!$D$9:$D$31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5827712"/>
        <c:axId val="126026112"/>
      </c:barChart>
      <c:catAx>
        <c:axId val="125827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026112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126026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Passiv-Summe (PS) versus Aktiv-Summe (AS)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;[Black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827712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451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08361204013365"/>
          <c:y val="0.88873812754409776"/>
          <c:w val="0.20317725752508359"/>
          <c:h val="9.63364993215739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Einflussmatrix</a:t>
            </a:r>
          </a:p>
        </c:rich>
      </c:tx>
      <c:layout>
        <c:manualLayout>
          <c:xMode val="edge"/>
          <c:yMode val="edge"/>
          <c:x val="1.7745314495142543E-2"/>
          <c:y val="2.5380672790588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78595317725745E-2"/>
          <c:y val="0.13297150610583447"/>
          <c:w val="0.62207357859531776"/>
          <c:h val="0.754409769335142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'Einfluss-Werte'!$A$9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  <c:spPr>
              <a:ln w="28575">
                <a:solidFill>
                  <a:srgbClr val="000000"/>
                </a:solidFill>
              </a:ln>
            </c:spPr>
          </c:dPt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'Einfluss-Werte'!$E$9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'Einfluss-Werte'!$F$9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'Einfluss-Werte'!$A$10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'Einfluss-Werte'!$E$10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'Einfluss-Werte'!$F$10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'Einfluss-Werte'!$A$11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solidFill>
                <a:srgbClr val="000000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ymbol val="square"/>
              <c:size val="6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'Einfluss-Werte'!$E$11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'Einfluss-Werte'!$F$11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'Einfluss-Werte'!$A$12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solidFill>
                <a:srgbClr val="000000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'Einfluss-Werte'!$E$12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'Einfluss-Werte'!$F$12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'Einfluss-Werte'!$A$13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solidFill>
                <a:srgbClr val="000000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'Einfluss-Werte'!$E$13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'Einfluss-Werte'!$F$13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'Einfluss-Werte'!$A$14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/>
              <a:lstStyle/>
              <a:p>
                <a:pPr algn="ctr">
                  <a:defRPr lang="de-CH" sz="1000" b="0" i="0" u="none" strike="noStrike" kern="1200" baseline="0">
                    <a:solidFill>
                      <a:srgbClr val="1F497D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'Einfluss-Werte'!$E$14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'Einfluss-Werte'!$F$14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'Einfluss-Werte'!$A$15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>
                  <a:alpha val="99000"/>
                </a:schemeClr>
              </a:solidFill>
              <a:ln>
                <a:solidFill>
                  <a:schemeClr val="tx2"/>
                </a:solidFill>
              </a:ln>
            </c:spPr>
          </c:marker>
          <c:dPt>
            <c:idx val="0"/>
            <c:marker>
              <c:spPr>
                <a:solidFill>
                  <a:schemeClr val="tx2">
                    <a:alpha val="99000"/>
                  </a:schemeClr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de-DE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'Einfluss-Werte'!$E$15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'Einfluss-Werte'!$F$15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'Einfluss-Werte'!$A$16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0"/>
            <c:marker>
              <c:symbol val="square"/>
              <c:size val="6"/>
            </c:marker>
            <c:bubble3D val="0"/>
            <c:spPr>
              <a:ln w="28575">
                <a:solidFill>
                  <a:srgbClr val="000000"/>
                </a:solidFill>
              </a:ln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'Einfluss-Werte'!$E$16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'Einfluss-Werte'!$F$16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'Einfluss-Werte'!$A$17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'Einfluss-Werte'!$E$17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'Einfluss-Werte'!$F$17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'Einfluss-Werte'!$A$18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solidFill>
                <a:srgbClr val="000000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'Einfluss-Werte'!$E$18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'Einfluss-Werte'!$F$18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'Einfluss-Werte'!$A$19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marker>
              <c:spPr>
                <a:solidFill>
                  <a:schemeClr val="accent1">
                    <a:alpha val="99000"/>
                  </a:schemeClr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Lbls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'Einfluss-Werte'!$E$19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'Einfluss-Werte'!$F$19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'Einfluss-Werte'!$A$20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'Einfluss-Werte'!$E$20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'Einfluss-Werte'!$F$20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'Einfluss-Werte'!$A$21</c:f>
              <c:strCache>
                <c:ptCount val="1"/>
                <c:pt idx="0">
                  <c:v>13</c:v>
                </c:pt>
              </c:strCache>
            </c:strRef>
          </c:tx>
          <c:spPr>
            <a:ln w="28575">
              <a:solidFill>
                <a:srgbClr val="000000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'Einfluss-Werte'!$E$21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'Einfluss-Werte'!$F$21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'Einfluss-Werte'!$A$22</c:f>
              <c:strCache>
                <c:ptCount val="1"/>
                <c:pt idx="0">
                  <c:v>14</c:v>
                </c:pt>
              </c:strCache>
            </c:strRef>
          </c:tx>
          <c:spPr>
            <a:ln w="28575">
              <a:solidFill>
                <a:srgbClr val="000000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'Einfluss-Werte'!$E$22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'Einfluss-Werte'!$F$22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'Einfluss-Werte'!$A$23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'Einfluss-Werte'!$E$23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'Einfluss-Werte'!$F$23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'Einfluss-Werte'!$A$24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</c:dPt>
          <c:dLbls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'Einfluss-Werte'!$E$24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'Einfluss-Werte'!$F$24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'Einfluss-Werte'!$A$25</c:f>
              <c:strCache>
                <c:ptCount val="1"/>
                <c:pt idx="0">
                  <c:v>17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0"/>
            <c:marker>
              <c:symbol val="square"/>
              <c:size val="7"/>
            </c:marker>
            <c:bubble3D val="0"/>
            <c:spPr>
              <a:ln w="28575">
                <a:solidFill>
                  <a:srgbClr val="808080"/>
                </a:solidFill>
              </a:ln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'Einfluss-Werte'!$E$25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'Einfluss-Werte'!$F$25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'Einfluss-Werte'!$A$26</c:f>
              <c:strCache>
                <c:ptCount val="1"/>
                <c:pt idx="0">
                  <c:v>18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squar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'Einfluss-Werte'!$E$26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'Einfluss-Werte'!$A$27</c:f>
              <c:strCache>
                <c:ptCount val="1"/>
                <c:pt idx="0">
                  <c:v>19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squar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'Einfluss-Werte'!$E$27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'Einfluss-Werte'!$A$28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3"/>
                </a:solidFill>
                <a:ln>
                  <a:solidFill>
                    <a:schemeClr val="accent3"/>
                  </a:solidFill>
                </a:ln>
              </c:spPr>
            </c:marker>
            <c:bubble3D val="0"/>
            <c:spPr>
              <a:ln w="28575">
                <a:solidFill>
                  <a:schemeClr val="accent3"/>
                </a:solidFill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accent3"/>
                      </a:solidFill>
                    </a:defRPr>
                  </a:pPr>
                  <a:endParaRPr lang="de-DE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'Einfluss-Werte'!$E$28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'Einfluss-Werte'!$F$28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'Einfluss-Werte'!$A$29</c:f>
              <c:strCache>
                <c:ptCount val="1"/>
                <c:pt idx="0">
                  <c:v>21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marker>
            <c:symbol val="squar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'Einfluss-Werte'!$E$29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'Einfluss-Werte'!$F$29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'Einfluss-Werte'!$A$30</c:f>
              <c:strCache>
                <c:ptCount val="1"/>
                <c:pt idx="0">
                  <c:v>22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marker>
            <c:symbol val="squar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'Einfluss-Werte'!$E$30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'Einfluss-Werte'!$F$30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'Einfluss-Werte'!$A$31</c:f>
              <c:strCache>
                <c:ptCount val="1"/>
                <c:pt idx="0">
                  <c:v>23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marker>
            <c:symbol val="squar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'Einfluss-Werte'!$E$31</c:f>
              <c:numCache>
                <c:formatCode>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'Einfluss-Werte'!$F$31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'Einfluss-Werte'!$A$32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marker>
            <c:symbol val="squar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'Einfluss-Werte'!$E$32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'Einfluss-Werte'!$F$32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'Einfluss-Werte'!$A$33</c:f>
              <c:strCache>
                <c:ptCount val="1"/>
                <c:pt idx="0">
                  <c:v>25</c:v>
                </c:pt>
              </c:strCache>
            </c:strRef>
          </c:tx>
          <c:spPr>
            <a:ln w="28575"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5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'Einfluss-Werte'!$E$33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'Einfluss-Werte'!$F$33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'Einfluss-Werte'!$A$34</c:f>
              <c:strCache>
                <c:ptCount val="1"/>
                <c:pt idx="0">
                  <c:v>26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square"/>
              <c:size val="7"/>
              <c:spPr>
                <a:solidFill>
                  <a:schemeClr val="accent5"/>
                </a:solidFill>
                <a:ln>
                  <a:solidFill>
                    <a:schemeClr val="accent5"/>
                  </a:solidFill>
                </a:ln>
              </c:spPr>
            </c:marker>
            <c:bubble3D val="0"/>
            <c:spPr>
              <a:ln w="28575">
                <a:solidFill>
                  <a:schemeClr val="accent5"/>
                </a:solidFill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accent5"/>
                      </a:solidFill>
                    </a:defRPr>
                  </a:pPr>
                  <a:endParaRPr lang="de-DE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'Einfluss-Werte'!$E$34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'Einfluss-Werte'!$F$34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'Einfluss-Werte'!$A$35</c:f>
              <c:strCache>
                <c:ptCount val="1"/>
                <c:pt idx="0">
                  <c:v>27</c:v>
                </c:pt>
              </c:strCache>
            </c:strRef>
          </c:tx>
          <c:spPr>
            <a:ln w="28575"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5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'Einfluss-Werte'!$E$35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'Einfluss-Werte'!$F$35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'Einfluss-Werte'!$A$36</c:f>
              <c:strCache>
                <c:ptCount val="1"/>
                <c:pt idx="0">
                  <c:v>28</c:v>
                </c:pt>
              </c:strCache>
            </c:strRef>
          </c:tx>
          <c:spPr>
            <a:ln w="28575"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5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'Einfluss-Werte'!$E$36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'Einfluss-Werte'!$F$36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'Einfluss-Werte'!$A$37</c:f>
              <c:strCache>
                <c:ptCount val="1"/>
                <c:pt idx="0">
                  <c:v>29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squar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'Einfluss-Werte'!$E$37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'Einfluss-Werte'!$F$37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'Einfluss-Werte'!$A$38</c:f>
              <c:strCache>
                <c:ptCount val="1"/>
                <c:pt idx="0">
                  <c:v>30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square"/>
              <c:size val="7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  <c:spPr>
              <a:ln w="28575">
                <a:solidFill>
                  <a:schemeClr val="accent6"/>
                </a:solidFill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accent6"/>
                      </a:solidFill>
                    </a:defRPr>
                  </a:pPr>
                  <a:endParaRPr lang="de-DE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'Einfluss-Werte'!$E$38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'Einfluss-Werte'!$F$38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0"/>
          <c:order val="30"/>
          <c:tx>
            <c:strRef>
              <c:f>'Einfluss-Werte'!$A$39</c:f>
              <c:strCache>
                <c:ptCount val="1"/>
                <c:pt idx="0">
                  <c:v>31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squar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'Einfluss-Werte'!$E$39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'Einfluss-Werte'!$F$39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1"/>
          <c:order val="31"/>
          <c:tx>
            <c:strRef>
              <c:f>'Einfluss-Werte'!$A$40</c:f>
              <c:strCache>
                <c:ptCount val="1"/>
                <c:pt idx="0">
                  <c:v>32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squar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'Einfluss-Werte'!$E$40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'Einfluss-Werte'!$F$40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640512"/>
        <c:axId val="126642432"/>
      </c:scatterChart>
      <c:valAx>
        <c:axId val="1266405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Aktivitäts-Index (AS/PS)</a:t>
                </a:r>
              </a:p>
            </c:rich>
          </c:tx>
          <c:layout>
            <c:manualLayout>
              <c:xMode val="edge"/>
              <c:yMode val="edge"/>
              <c:x val="0.31628397368374628"/>
              <c:y val="0.94247042764130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642432"/>
        <c:crosses val="autoZero"/>
        <c:crossBetween val="midCat"/>
      </c:valAx>
      <c:valAx>
        <c:axId val="12664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Interaktions-Index (PS*AS)</a:t>
                </a:r>
              </a:p>
            </c:rich>
          </c:tx>
          <c:layout>
            <c:manualLayout>
              <c:xMode val="edge"/>
              <c:yMode val="edge"/>
              <c:x val="1.1482268766044006E-2"/>
              <c:y val="0.368866405498562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640512"/>
        <c:crossesAt val="0.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>
    <tabColor indexed="46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0.01076</cdr:x>
      <cdr:y>0.07357</cdr:y>
    </cdr:from>
    <cdr:to>
      <cdr:x>0.98076</cdr:x>
      <cdr:y>0.07357</cdr:y>
    </cdr:to>
    <cdr:sp macro="" textlink="">
      <cdr:nvSpPr>
        <cdr:cNvPr id="2" name="Line 4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8229" y="377530"/>
          <a:ext cx="884892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0.38449</cdr:x>
      <cdr:y>0.5096</cdr:y>
    </cdr:from>
    <cdr:to>
      <cdr:x>0.69499</cdr:x>
      <cdr:y>0.88735</cdr:y>
    </cdr:to>
    <cdr:sp macro="" textlink="">
      <cdr:nvSpPr>
        <cdr:cNvPr id="102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8448" y="2869637"/>
          <a:ext cx="2833297" cy="2127178"/>
        </a:xfrm>
        <a:prstGeom xmlns:a="http://schemas.openxmlformats.org/drawingml/2006/main" prst="rect">
          <a:avLst/>
        </a:prstGeom>
        <a:solidFill xmlns:a="http://schemas.openxmlformats.org/drawingml/2006/main">
          <a:srgbClr val="CCFFFF">
            <a:alpha val="5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0.07429</cdr:x>
      <cdr:y>0.50942</cdr:y>
    </cdr:from>
    <cdr:to>
      <cdr:x>0.38579</cdr:x>
      <cdr:y>0.88667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903" y="2868642"/>
          <a:ext cx="2842422" cy="2124363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0.07369</cdr:x>
      <cdr:y>0.13194</cdr:y>
    </cdr:from>
    <cdr:to>
      <cdr:x>0.38494</cdr:x>
      <cdr:y>0.51068</cdr:y>
    </cdr:to>
    <cdr:sp macro="" textlink="">
      <cdr:nvSpPr>
        <cdr:cNvPr id="10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374" y="742950"/>
          <a:ext cx="2840140" cy="2132809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>
            <a:alpha val="5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0.38441</cdr:x>
      <cdr:y>0.13261</cdr:y>
    </cdr:from>
    <cdr:to>
      <cdr:x>0.69541</cdr:x>
      <cdr:y>0.50961</cdr:y>
    </cdr:to>
    <cdr:sp macro="" textlink="">
      <cdr:nvSpPr>
        <cdr:cNvPr id="10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7695" y="746760"/>
          <a:ext cx="2837860" cy="2122955"/>
        </a:xfrm>
        <a:prstGeom xmlns:a="http://schemas.openxmlformats.org/drawingml/2006/main" prst="rect">
          <a:avLst/>
        </a:prstGeom>
        <a:solidFill xmlns:a="http://schemas.openxmlformats.org/drawingml/2006/main">
          <a:srgbClr val="FFCC99">
            <a:alpha val="5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0.7615</cdr:x>
      <cdr:y>0.20275</cdr:y>
    </cdr:from>
    <cdr:to>
      <cdr:x>0.9025</cdr:x>
      <cdr:y>0.272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9945" y="1140177"/>
          <a:ext cx="1285007" cy="389431"/>
        </a:xfrm>
        <a:prstGeom xmlns:a="http://schemas.openxmlformats.org/drawingml/2006/main" prst="rect">
          <a:avLst/>
        </a:prstGeom>
        <a:solidFill xmlns:a="http://schemas.openxmlformats.org/drawingml/2006/main">
          <a:srgbClr val="FFCC99">
            <a:alpha val="50000"/>
          </a:srgbClr>
        </a:solidFill>
        <a:ln xmlns:a="http://schemas.openxmlformats.org/drawingml/2006/main" w="9525">
          <a:solidFill>
            <a:srgbClr val="80808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kritisch</a:t>
          </a:r>
        </a:p>
      </cdr:txBody>
    </cdr:sp>
  </cdr:relSizeAnchor>
  <cdr:relSizeAnchor xmlns:cdr="http://schemas.openxmlformats.org/drawingml/2006/chartDrawing">
    <cdr:from>
      <cdr:x>0.7615</cdr:x>
      <cdr:y>0.27125</cdr:y>
    </cdr:from>
    <cdr:to>
      <cdr:x>0.9025</cdr:x>
      <cdr:y>0.34075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9945" y="1525391"/>
          <a:ext cx="1285007" cy="39083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9525">
          <a:solidFill>
            <a:srgbClr val="80808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puffernd</a:t>
          </a:r>
        </a:p>
      </cdr:txBody>
    </cdr:sp>
  </cdr:relSizeAnchor>
  <cdr:relSizeAnchor xmlns:cdr="http://schemas.openxmlformats.org/drawingml/2006/chartDrawing">
    <cdr:from>
      <cdr:x>0.7615</cdr:x>
      <cdr:y>0.34145</cdr:y>
    </cdr:from>
    <cdr:to>
      <cdr:x>0.9025</cdr:x>
      <cdr:y>0.41095</cdr:y>
    </cdr:to>
    <cdr:sp macro="" textlink="">
      <cdr:nvSpPr>
        <cdr:cNvPr id="1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9945" y="1920180"/>
          <a:ext cx="1285007" cy="390838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>
            <a:alpha val="50000"/>
          </a:srgbClr>
        </a:solidFill>
        <a:ln xmlns:a="http://schemas.openxmlformats.org/drawingml/2006/main" w="9525">
          <a:solidFill>
            <a:srgbClr val="80808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reaktiv = Zeiger</a:t>
          </a:r>
        </a:p>
      </cdr:txBody>
    </cdr:sp>
  </cdr:relSizeAnchor>
  <cdr:relSizeAnchor xmlns:cdr="http://schemas.openxmlformats.org/drawingml/2006/chartDrawing">
    <cdr:from>
      <cdr:x>0.7615</cdr:x>
      <cdr:y>0.4117</cdr:y>
    </cdr:from>
    <cdr:to>
      <cdr:x>0.902</cdr:x>
      <cdr:y>0.4807</cdr:y>
    </cdr:to>
    <cdr:sp macro="" textlink="">
      <cdr:nvSpPr>
        <cdr:cNvPr id="1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9945" y="2315236"/>
          <a:ext cx="1280449" cy="388025"/>
        </a:xfrm>
        <a:prstGeom xmlns:a="http://schemas.openxmlformats.org/drawingml/2006/main" prst="rect">
          <a:avLst/>
        </a:prstGeom>
        <a:solidFill xmlns:a="http://schemas.openxmlformats.org/drawingml/2006/main">
          <a:srgbClr val="CCFFFF">
            <a:alpha val="50000"/>
          </a:srgbClr>
        </a:solidFill>
        <a:ln xmlns:a="http://schemas.openxmlformats.org/drawingml/2006/main" w="9525">
          <a:solidFill>
            <a:srgbClr val="80808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aktiv = Hebel</a:t>
          </a:r>
        </a:p>
      </cdr:txBody>
    </cdr:sp>
  </cdr:relSizeAnchor>
  <cdr:relSizeAnchor xmlns:cdr="http://schemas.openxmlformats.org/drawingml/2006/chartDrawing">
    <cdr:from>
      <cdr:x>0.22967</cdr:x>
      <cdr:y>0.3208</cdr:y>
    </cdr:from>
    <cdr:to>
      <cdr:x>0.53967</cdr:x>
      <cdr:y>0.6993</cdr:y>
    </cdr:to>
    <cdr:sp macro="" textlink="">
      <cdr:nvSpPr>
        <cdr:cNvPr id="1034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5737" y="1806499"/>
          <a:ext cx="2828735" cy="2131403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37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0.76175</cdr:x>
      <cdr:y>0.5185</cdr:y>
    </cdr:from>
    <cdr:to>
      <cdr:x>0.90225</cdr:x>
      <cdr:y>0.5875</cdr:y>
    </cdr:to>
    <cdr:sp macro="" textlink="">
      <cdr:nvSpPr>
        <cdr:cNvPr id="10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9024" y="2845599"/>
          <a:ext cx="1263805" cy="440490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50000"/>
          </a:srgbClr>
        </a:solidFill>
        <a:ln xmlns:a="http://schemas.openxmlformats.org/drawingml/2006/main" w="9525">
          <a:solidFill>
            <a:srgbClr val="C0C0C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neutral</a:t>
          </a:r>
        </a:p>
      </cdr:txBody>
    </cdr:sp>
  </cdr:relSizeAnchor>
  <cdr:relSizeAnchor xmlns:cdr="http://schemas.openxmlformats.org/drawingml/2006/chartDrawing">
    <cdr:from>
      <cdr:x>0.01675</cdr:x>
      <cdr:y>0.0875</cdr:y>
    </cdr:from>
    <cdr:to>
      <cdr:x>0.986</cdr:x>
      <cdr:y>0.0875</cdr:y>
    </cdr:to>
    <cdr:sp macro="" textlink="">
      <cdr:nvSpPr>
        <cdr:cNvPr id="1066" name="Line 4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8280" y="455971"/>
          <a:ext cx="884892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0.75025</cdr:x>
      <cdr:y>0.137</cdr:y>
    </cdr:from>
    <cdr:to>
      <cdr:x>0.9155</cdr:x>
      <cdr:y>0.17825</cdr:y>
    </cdr:to>
    <cdr:sp macro="" textlink="">
      <cdr:nvSpPr>
        <cdr:cNvPr id="1067" name="Text Box 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9681" y="716325"/>
          <a:ext cx="1501054" cy="237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Sektoren</a:t>
          </a:r>
        </a:p>
      </cdr:txBody>
    </cdr:sp>
  </cdr:relSizeAnchor>
  <cdr:relSizeAnchor xmlns:cdr="http://schemas.openxmlformats.org/drawingml/2006/chartDrawing">
    <cdr:from>
      <cdr:x>0.75025</cdr:x>
      <cdr:y>0.17825</cdr:y>
    </cdr:from>
    <cdr:to>
      <cdr:x>0.9155</cdr:x>
      <cdr:y>0.17825</cdr:y>
    </cdr:to>
    <cdr:sp macro="" textlink="">
      <cdr:nvSpPr>
        <cdr:cNvPr id="1068" name="Line 4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59681" y="954162"/>
          <a:ext cx="150105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downloads/de/Papiercomputer_Beschreibung.pdf" TargetMode="External"/><Relationship Id="rId1" Type="http://schemas.openxmlformats.org/officeDocument/2006/relationships/hyperlink" Target="..\..\downloads\german\DerPassendeBerater_Refera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5"/>
  </sheetPr>
  <dimension ref="B1:M35"/>
  <sheetViews>
    <sheetView showGridLines="0" tabSelected="1" topLeftCell="A7" workbookViewId="0">
      <selection activeCell="B16" sqref="B16:J16"/>
    </sheetView>
  </sheetViews>
  <sheetFormatPr baseColWidth="10" defaultRowHeight="13.2" x14ac:dyDescent="0.25"/>
  <cols>
    <col min="1" max="1" width="2.6640625" style="6" customWidth="1"/>
    <col min="2" max="2" width="12.6640625" style="6" customWidth="1"/>
    <col min="3" max="3" width="8" style="92" customWidth="1"/>
    <col min="4" max="4" width="8.109375" style="92" customWidth="1"/>
    <col min="5" max="5" width="18" style="6" customWidth="1"/>
    <col min="6" max="6" width="7.109375" style="92" customWidth="1"/>
    <col min="7" max="7" width="8.33203125" style="92" customWidth="1"/>
    <col min="8" max="8" width="11.5546875" style="6"/>
    <col min="9" max="9" width="7.109375" style="92" customWidth="1"/>
    <col min="10" max="16384" width="11.5546875" style="6"/>
  </cols>
  <sheetData>
    <row r="1" spans="2:13" ht="9" customHeight="1" x14ac:dyDescent="0.25"/>
    <row r="2" spans="2:13" ht="21" x14ac:dyDescent="0.4">
      <c r="B2" s="111" t="s">
        <v>2</v>
      </c>
      <c r="C2" s="111"/>
      <c r="D2" s="111"/>
      <c r="E2" s="111"/>
      <c r="F2" s="111"/>
      <c r="G2" s="111"/>
      <c r="H2" s="111"/>
      <c r="I2" s="111"/>
      <c r="J2" s="111"/>
    </row>
    <row r="3" spans="2:13" ht="25.2" customHeight="1" x14ac:dyDescent="0.3">
      <c r="B3" s="112" t="s">
        <v>31</v>
      </c>
      <c r="C3" s="112"/>
      <c r="D3" s="112"/>
      <c r="E3" s="112"/>
      <c r="F3" s="112"/>
      <c r="G3" s="112"/>
      <c r="H3" s="112"/>
      <c r="I3" s="112"/>
      <c r="J3" s="112"/>
      <c r="K3" s="93"/>
      <c r="L3" s="93"/>
      <c r="M3" s="93"/>
    </row>
    <row r="4" spans="2:13" ht="19.2" customHeight="1" x14ac:dyDescent="0.3">
      <c r="B4" s="113" t="s">
        <v>61</v>
      </c>
      <c r="C4" s="113"/>
      <c r="D4" s="113"/>
      <c r="E4" s="113"/>
      <c r="F4" s="113"/>
      <c r="G4" s="113"/>
      <c r="H4" s="113"/>
      <c r="I4" s="113"/>
      <c r="J4" s="113"/>
    </row>
    <row r="5" spans="2:13" ht="19.2" customHeight="1" x14ac:dyDescent="0.3">
      <c r="B5" s="113" t="s">
        <v>41</v>
      </c>
      <c r="C5" s="113"/>
      <c r="D5" s="113"/>
      <c r="E5" s="113"/>
      <c r="F5" s="113"/>
      <c r="G5" s="113"/>
      <c r="H5" s="113"/>
      <c r="I5" s="113"/>
      <c r="J5" s="113"/>
    </row>
    <row r="6" spans="2:13" ht="19.2" customHeight="1" x14ac:dyDescent="0.3">
      <c r="B6" s="113" t="s">
        <v>1</v>
      </c>
      <c r="C6" s="113"/>
      <c r="D6" s="113"/>
      <c r="E6" s="113"/>
      <c r="F6" s="113"/>
      <c r="G6" s="113"/>
      <c r="H6" s="113"/>
      <c r="I6" s="113"/>
      <c r="J6" s="113"/>
    </row>
    <row r="7" spans="2:13" ht="36.6" customHeight="1" x14ac:dyDescent="0.25">
      <c r="B7" s="116" t="s">
        <v>79</v>
      </c>
      <c r="C7" s="117"/>
      <c r="D7" s="117"/>
      <c r="E7" s="117"/>
      <c r="F7" s="117"/>
      <c r="G7" s="117"/>
      <c r="H7" s="117"/>
      <c r="I7" s="117"/>
      <c r="J7" s="117"/>
    </row>
    <row r="8" spans="2:13" ht="19.2" customHeight="1" x14ac:dyDescent="0.3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13" ht="13.5" customHeight="1" x14ac:dyDescent="0.25">
      <c r="B9" s="115" t="s">
        <v>30</v>
      </c>
      <c r="C9" s="115"/>
      <c r="D9" s="115"/>
      <c r="E9" s="115"/>
      <c r="F9" s="115"/>
      <c r="G9" s="115"/>
      <c r="H9" s="115"/>
      <c r="I9" s="115"/>
      <c r="J9" s="115"/>
    </row>
    <row r="10" spans="2:13" ht="27" customHeight="1" x14ac:dyDescent="0.25">
      <c r="B10" s="121" t="s">
        <v>70</v>
      </c>
      <c r="C10" s="121"/>
      <c r="D10" s="121"/>
      <c r="E10" s="121"/>
      <c r="F10" s="121"/>
      <c r="G10" s="121"/>
      <c r="H10" s="121"/>
      <c r="I10" s="121"/>
      <c r="J10" s="121"/>
    </row>
    <row r="11" spans="2:13" ht="27" customHeight="1" x14ac:dyDescent="0.25">
      <c r="B11" s="114" t="s">
        <v>71</v>
      </c>
      <c r="C11" s="115"/>
      <c r="D11" s="115"/>
      <c r="E11" s="115"/>
      <c r="F11" s="115"/>
      <c r="G11" s="115"/>
      <c r="H11" s="115"/>
      <c r="I11" s="115"/>
      <c r="J11" s="115"/>
    </row>
    <row r="12" spans="2:13" ht="27" customHeight="1" x14ac:dyDescent="0.25">
      <c r="B12" s="114" t="s">
        <v>44</v>
      </c>
      <c r="C12" s="115"/>
      <c r="D12" s="115"/>
      <c r="E12" s="115"/>
      <c r="F12" s="115"/>
      <c r="G12" s="115"/>
      <c r="H12" s="115"/>
      <c r="I12" s="115"/>
      <c r="J12" s="115"/>
    </row>
    <row r="13" spans="2:13" ht="19.2" customHeight="1" x14ac:dyDescent="0.3">
      <c r="B13" s="113" t="s">
        <v>47</v>
      </c>
      <c r="C13" s="113"/>
      <c r="D13" s="113"/>
      <c r="E13" s="113"/>
      <c r="F13" s="113"/>
      <c r="G13" s="113"/>
      <c r="H13" s="113"/>
      <c r="I13" s="113"/>
      <c r="J13" s="113"/>
    </row>
    <row r="14" spans="2:13" ht="13.2" customHeight="1" x14ac:dyDescent="0.25">
      <c r="B14" s="116" t="s">
        <v>62</v>
      </c>
      <c r="C14" s="117"/>
      <c r="D14" s="117"/>
      <c r="E14" s="117"/>
      <c r="F14" s="117"/>
      <c r="G14" s="117"/>
      <c r="H14" s="117"/>
      <c r="I14" s="117"/>
      <c r="J14" s="117"/>
    </row>
    <row r="15" spans="2:13" ht="19.2" customHeight="1" x14ac:dyDescent="0.3">
      <c r="B15" s="113" t="s">
        <v>69</v>
      </c>
      <c r="C15" s="113"/>
      <c r="D15" s="113"/>
      <c r="E15" s="113"/>
      <c r="F15" s="113"/>
      <c r="G15" s="113"/>
      <c r="H15" s="113"/>
      <c r="I15" s="113"/>
      <c r="J15" s="113"/>
    </row>
    <row r="16" spans="2:13" ht="13.2" customHeight="1" x14ac:dyDescent="0.25">
      <c r="B16" s="144" t="s">
        <v>81</v>
      </c>
      <c r="C16" s="144"/>
      <c r="D16" s="144"/>
      <c r="E16" s="144"/>
      <c r="F16" s="144"/>
      <c r="G16" s="144"/>
      <c r="H16" s="144"/>
      <c r="I16" s="144"/>
      <c r="J16" s="144"/>
    </row>
    <row r="17" spans="2:10" ht="13.2" customHeight="1" x14ac:dyDescent="0.25">
      <c r="B17" s="94"/>
      <c r="C17" s="95"/>
      <c r="D17" s="95"/>
      <c r="E17" s="94"/>
      <c r="F17" s="95"/>
      <c r="G17" s="95"/>
      <c r="H17" s="94"/>
      <c r="I17" s="95"/>
      <c r="J17" s="96"/>
    </row>
    <row r="18" spans="2:10" ht="25.2" customHeight="1" x14ac:dyDescent="0.3">
      <c r="B18" s="125" t="s">
        <v>72</v>
      </c>
      <c r="C18" s="125"/>
      <c r="D18" s="125"/>
      <c r="E18" s="125"/>
      <c r="F18" s="125"/>
      <c r="G18" s="125"/>
      <c r="H18" s="125"/>
      <c r="I18" s="125"/>
      <c r="J18" s="125"/>
    </row>
    <row r="19" spans="2:10" ht="26.4" customHeight="1" x14ac:dyDescent="0.25">
      <c r="B19" s="122" t="s">
        <v>73</v>
      </c>
      <c r="C19" s="122"/>
      <c r="D19" s="122"/>
      <c r="E19" s="122"/>
      <c r="F19" s="122"/>
      <c r="G19" s="122"/>
      <c r="H19" s="122"/>
      <c r="I19" s="122"/>
      <c r="J19" s="122"/>
    </row>
    <row r="20" spans="2:10" ht="26.4" customHeight="1" x14ac:dyDescent="0.25">
      <c r="B20" s="119" t="s">
        <v>74</v>
      </c>
      <c r="C20" s="119"/>
      <c r="D20" s="119"/>
      <c r="E20" s="119"/>
      <c r="F20" s="119"/>
      <c r="G20" s="119"/>
      <c r="H20" s="119"/>
      <c r="I20" s="119"/>
      <c r="J20" s="119"/>
    </row>
    <row r="21" spans="2:10" x14ac:dyDescent="0.25">
      <c r="B21" s="126" t="s">
        <v>35</v>
      </c>
      <c r="C21" s="126"/>
      <c r="D21" s="126"/>
      <c r="E21" s="126"/>
      <c r="F21" s="126"/>
      <c r="G21" s="126"/>
      <c r="H21" s="126"/>
      <c r="I21" s="126"/>
      <c r="J21" s="126"/>
    </row>
    <row r="22" spans="2:10" ht="13.2" customHeight="1" x14ac:dyDescent="0.25">
      <c r="B22" s="122" t="s">
        <v>45</v>
      </c>
      <c r="C22" s="122"/>
      <c r="D22" s="122"/>
      <c r="E22" s="122"/>
      <c r="F22" s="122"/>
      <c r="G22" s="122"/>
      <c r="H22" s="122"/>
      <c r="I22" s="122"/>
      <c r="J22" s="122"/>
    </row>
    <row r="23" spans="2:10" ht="13.2" customHeight="1" x14ac:dyDescent="0.25">
      <c r="B23" s="97"/>
      <c r="D23" s="98"/>
    </row>
    <row r="24" spans="2:10" ht="25.2" customHeight="1" x14ac:dyDescent="0.3">
      <c r="B24" s="124" t="s">
        <v>63</v>
      </c>
      <c r="C24" s="124"/>
      <c r="D24" s="124"/>
      <c r="E24" s="124"/>
      <c r="F24" s="124"/>
      <c r="G24" s="124"/>
      <c r="H24" s="124"/>
      <c r="I24" s="124"/>
      <c r="J24" s="124"/>
    </row>
    <row r="25" spans="2:10" x14ac:dyDescent="0.25">
      <c r="B25" s="129" t="s">
        <v>75</v>
      </c>
      <c r="C25" s="129"/>
      <c r="D25" s="129"/>
      <c r="E25" s="129"/>
      <c r="F25" s="129"/>
      <c r="G25" s="129"/>
      <c r="H25" s="129"/>
      <c r="I25" s="129"/>
      <c r="J25" s="129"/>
    </row>
    <row r="26" spans="2:10" x14ac:dyDescent="0.25">
      <c r="B26" s="128" t="s">
        <v>36</v>
      </c>
      <c r="C26" s="128"/>
      <c r="D26" s="128"/>
      <c r="E26" s="128"/>
      <c r="F26" s="128"/>
      <c r="G26" s="128"/>
      <c r="H26" s="128"/>
      <c r="I26" s="128"/>
      <c r="J26" s="128"/>
    </row>
    <row r="27" spans="2:10" ht="13.2" customHeight="1" x14ac:dyDescent="0.25">
      <c r="C27" s="6"/>
      <c r="E27" s="99"/>
      <c r="F27" s="6"/>
    </row>
    <row r="28" spans="2:10" ht="25.2" customHeight="1" x14ac:dyDescent="0.3">
      <c r="B28" s="123" t="s">
        <v>64</v>
      </c>
      <c r="C28" s="123"/>
      <c r="D28" s="123"/>
      <c r="E28" s="123"/>
      <c r="F28" s="123"/>
      <c r="G28" s="123"/>
      <c r="H28" s="123"/>
      <c r="I28" s="123"/>
      <c r="J28" s="123"/>
    </row>
    <row r="29" spans="2:10" ht="13.2" customHeight="1" x14ac:dyDescent="0.25">
      <c r="B29" s="120" t="s">
        <v>46</v>
      </c>
      <c r="C29" s="120"/>
      <c r="D29" s="120"/>
      <c r="E29" s="120"/>
      <c r="F29" s="120"/>
      <c r="G29" s="120"/>
      <c r="H29" s="120"/>
      <c r="I29" s="120"/>
      <c r="J29" s="120"/>
    </row>
    <row r="30" spans="2:10" ht="26.4" customHeight="1" x14ac:dyDescent="0.25">
      <c r="B30" s="127" t="s">
        <v>76</v>
      </c>
      <c r="C30" s="127"/>
      <c r="D30" s="127"/>
      <c r="E30" s="127"/>
      <c r="F30" s="127"/>
      <c r="G30" s="127"/>
      <c r="H30" s="127"/>
      <c r="I30" s="127"/>
      <c r="J30" s="127"/>
    </row>
    <row r="31" spans="2:10" ht="26.4" customHeight="1" x14ac:dyDescent="0.25">
      <c r="B31" s="127" t="s">
        <v>77</v>
      </c>
      <c r="C31" s="127"/>
      <c r="D31" s="127"/>
      <c r="E31" s="127"/>
      <c r="F31" s="127"/>
      <c r="G31" s="127"/>
      <c r="H31" s="127"/>
      <c r="I31" s="127"/>
      <c r="J31" s="127"/>
    </row>
    <row r="32" spans="2:10" ht="13.2" customHeight="1" x14ac:dyDescent="0.25"/>
    <row r="33" spans="2:10" ht="25.2" customHeight="1" x14ac:dyDescent="0.3">
      <c r="B33" s="118" t="s">
        <v>65</v>
      </c>
      <c r="C33" s="118"/>
      <c r="D33" s="118"/>
      <c r="E33" s="118"/>
      <c r="F33" s="118"/>
      <c r="G33" s="118"/>
      <c r="H33" s="118"/>
      <c r="I33" s="118"/>
      <c r="J33" s="118"/>
    </row>
    <row r="34" spans="2:10" x14ac:dyDescent="0.25">
      <c r="B34" s="110" t="s">
        <v>51</v>
      </c>
      <c r="C34" s="110"/>
      <c r="D34" s="110"/>
      <c r="E34" s="110"/>
      <c r="F34" s="110"/>
      <c r="G34" s="110"/>
      <c r="H34" s="110"/>
      <c r="I34" s="110"/>
      <c r="J34" s="110"/>
    </row>
    <row r="35" spans="2:10" x14ac:dyDescent="0.25">
      <c r="B35" s="110" t="s">
        <v>66</v>
      </c>
      <c r="C35" s="110"/>
      <c r="D35" s="110"/>
      <c r="E35" s="110"/>
      <c r="F35" s="110"/>
      <c r="G35" s="110"/>
      <c r="H35" s="110"/>
      <c r="I35" s="110"/>
      <c r="J35" s="110"/>
    </row>
  </sheetData>
  <sheetProtection password="D6FA" sheet="1" objects="1" scenarios="1" selectLockedCells="1"/>
  <mergeCells count="30">
    <mergeCell ref="B31:J31"/>
    <mergeCell ref="B30:J30"/>
    <mergeCell ref="B26:J26"/>
    <mergeCell ref="B25:J25"/>
    <mergeCell ref="B22:J22"/>
    <mergeCell ref="B8:J8"/>
    <mergeCell ref="B19:J19"/>
    <mergeCell ref="B16:J16"/>
    <mergeCell ref="B28:J28"/>
    <mergeCell ref="B24:J24"/>
    <mergeCell ref="B18:J18"/>
    <mergeCell ref="B13:J13"/>
    <mergeCell ref="B15:J15"/>
    <mergeCell ref="B21:J21"/>
    <mergeCell ref="B34:J34"/>
    <mergeCell ref="B35:J35"/>
    <mergeCell ref="B2:J2"/>
    <mergeCell ref="B3:J3"/>
    <mergeCell ref="B4:J4"/>
    <mergeCell ref="B5:J5"/>
    <mergeCell ref="B6:J6"/>
    <mergeCell ref="B12:J12"/>
    <mergeCell ref="B14:J14"/>
    <mergeCell ref="B33:J33"/>
    <mergeCell ref="B20:J20"/>
    <mergeCell ref="B29:J29"/>
    <mergeCell ref="B7:J7"/>
    <mergeCell ref="B9:J9"/>
    <mergeCell ref="B10:J10"/>
    <mergeCell ref="B11:J11"/>
  </mergeCells>
  <phoneticPr fontId="0" type="noConversion"/>
  <hyperlinks>
    <hyperlink ref="B16" r:id="rId1" display="..\..\downloads\german\DerPassendeBerater_Referat.pdf"/>
    <hyperlink ref="B16:J16" r:id="rId2" display="http://www.bosshart-consulting.ch/downloads/de/Papiercomputer_Beschreibung.pdf"/>
  </hyperlinks>
  <pageMargins left="0.39370078740157483" right="0.39370078740157483" top="0.98425196850393704" bottom="0.98425196850393704" header="0.51181102362204722" footer="0.51181102362204722"/>
  <pageSetup paperSize="9" orientation="portrait" r:id="rId3"/>
  <headerFooter alignWithMargins="0">
    <oddHeader>&amp;LSensitivitätsanalyse
Papiercomputer</oddHeader>
    <oddFooter>&amp;L&amp;D&amp;CBlattschutz: Papiercomputer&amp;R&amp;P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43"/>
    <pageSetUpPr fitToPage="1"/>
  </sheetPr>
  <dimension ref="A1:C3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baseColWidth="10" defaultRowHeight="13.2" x14ac:dyDescent="0.25"/>
  <cols>
    <col min="1" max="1" width="3" customWidth="1"/>
    <col min="2" max="2" width="29.33203125" bestFit="1" customWidth="1"/>
    <col min="3" max="3" width="45.5546875" customWidth="1"/>
  </cols>
  <sheetData>
    <row r="1" spans="1:3" x14ac:dyDescent="0.25">
      <c r="B1" s="5" t="s">
        <v>34</v>
      </c>
      <c r="C1" s="62"/>
    </row>
    <row r="2" spans="1:3" x14ac:dyDescent="0.25">
      <c r="B2" s="5" t="s">
        <v>33</v>
      </c>
      <c r="C2" s="62"/>
    </row>
    <row r="3" spans="1:3" x14ac:dyDescent="0.25">
      <c r="B3" s="61" t="s">
        <v>48</v>
      </c>
      <c r="C3" s="62"/>
    </row>
    <row r="4" spans="1:3" x14ac:dyDescent="0.25">
      <c r="B4" s="63" t="s">
        <v>49</v>
      </c>
      <c r="C4" s="86"/>
    </row>
    <row r="5" spans="1:3" ht="3.75" customHeight="1" thickBot="1" x14ac:dyDescent="0.3">
      <c r="B5" s="70"/>
      <c r="C5" s="70"/>
    </row>
    <row r="6" spans="1:3" ht="14.4" thickTop="1" thickBot="1" x14ac:dyDescent="0.3">
      <c r="A6" s="16"/>
      <c r="B6" s="69" t="s">
        <v>52</v>
      </c>
      <c r="C6" s="69" t="s">
        <v>12</v>
      </c>
    </row>
    <row r="7" spans="1:3" ht="13.8" thickTop="1" x14ac:dyDescent="0.25">
      <c r="A7" s="52">
        <v>1</v>
      </c>
      <c r="B7" s="109"/>
      <c r="C7" s="88"/>
    </row>
    <row r="8" spans="1:3" x14ac:dyDescent="0.25">
      <c r="A8" s="52">
        <v>2</v>
      </c>
      <c r="B8" s="109"/>
      <c r="C8" s="88"/>
    </row>
    <row r="9" spans="1:3" x14ac:dyDescent="0.25">
      <c r="A9" s="52">
        <v>3</v>
      </c>
      <c r="B9" s="109"/>
      <c r="C9" s="88"/>
    </row>
    <row r="10" spans="1:3" x14ac:dyDescent="0.25">
      <c r="A10" s="52">
        <v>4</v>
      </c>
      <c r="B10" s="109"/>
      <c r="C10" s="89"/>
    </row>
    <row r="11" spans="1:3" x14ac:dyDescent="0.25">
      <c r="A11" s="52">
        <v>5</v>
      </c>
      <c r="B11" s="109"/>
      <c r="C11" s="88"/>
    </row>
    <row r="12" spans="1:3" x14ac:dyDescent="0.25">
      <c r="A12" s="52">
        <v>6</v>
      </c>
      <c r="B12" s="109"/>
      <c r="C12" s="88"/>
    </row>
    <row r="13" spans="1:3" x14ac:dyDescent="0.25">
      <c r="A13" s="52">
        <v>7</v>
      </c>
      <c r="B13" s="109"/>
      <c r="C13" s="88"/>
    </row>
    <row r="14" spans="1:3" x14ac:dyDescent="0.25">
      <c r="A14" s="52">
        <v>8</v>
      </c>
      <c r="B14" s="109"/>
      <c r="C14" s="88"/>
    </row>
    <row r="15" spans="1:3" x14ac:dyDescent="0.25">
      <c r="A15" s="52">
        <v>9</v>
      </c>
      <c r="B15" s="109"/>
      <c r="C15" s="88"/>
    </row>
    <row r="16" spans="1:3" x14ac:dyDescent="0.25">
      <c r="A16" s="52">
        <v>10</v>
      </c>
      <c r="B16" s="109"/>
      <c r="C16" s="89"/>
    </row>
    <row r="17" spans="1:3" x14ac:dyDescent="0.25">
      <c r="A17" s="52">
        <v>11</v>
      </c>
      <c r="B17" s="109"/>
      <c r="C17" s="88"/>
    </row>
    <row r="18" spans="1:3" x14ac:dyDescent="0.25">
      <c r="A18" s="52">
        <v>12</v>
      </c>
      <c r="B18" s="109"/>
      <c r="C18" s="89"/>
    </row>
    <row r="19" spans="1:3" x14ac:dyDescent="0.25">
      <c r="A19" s="52">
        <v>13</v>
      </c>
      <c r="B19" s="109"/>
      <c r="C19" s="89"/>
    </row>
    <row r="20" spans="1:3" x14ac:dyDescent="0.25">
      <c r="A20" s="52">
        <v>14</v>
      </c>
      <c r="B20" s="109"/>
      <c r="C20" s="89"/>
    </row>
    <row r="21" spans="1:3" x14ac:dyDescent="0.25">
      <c r="A21" s="52">
        <v>15</v>
      </c>
      <c r="B21" s="109"/>
      <c r="C21" s="88"/>
    </row>
    <row r="22" spans="1:3" x14ac:dyDescent="0.25">
      <c r="A22" s="52">
        <v>16</v>
      </c>
      <c r="B22" s="109"/>
      <c r="C22" s="88"/>
    </row>
    <row r="23" spans="1:3" ht="12.75" customHeight="1" x14ac:dyDescent="0.25">
      <c r="A23" s="52">
        <v>17</v>
      </c>
      <c r="B23" s="109"/>
      <c r="C23" s="89"/>
    </row>
    <row r="24" spans="1:3" x14ac:dyDescent="0.25">
      <c r="A24" s="52">
        <v>18</v>
      </c>
      <c r="B24" s="109"/>
      <c r="C24" s="90"/>
    </row>
    <row r="25" spans="1:3" x14ac:dyDescent="0.25">
      <c r="A25" s="52">
        <v>19</v>
      </c>
      <c r="B25" s="109"/>
      <c r="C25" s="90"/>
    </row>
    <row r="26" spans="1:3" x14ac:dyDescent="0.25">
      <c r="A26" s="52">
        <v>20</v>
      </c>
      <c r="B26" s="109"/>
      <c r="C26" s="90"/>
    </row>
    <row r="27" spans="1:3" x14ac:dyDescent="0.25">
      <c r="A27" s="52">
        <v>21</v>
      </c>
      <c r="B27" s="109"/>
      <c r="C27" s="90"/>
    </row>
    <row r="28" spans="1:3" x14ac:dyDescent="0.25">
      <c r="A28" s="52">
        <v>22</v>
      </c>
      <c r="B28" s="109"/>
      <c r="C28" s="90"/>
    </row>
    <row r="29" spans="1:3" x14ac:dyDescent="0.25">
      <c r="A29" s="52">
        <v>23</v>
      </c>
      <c r="B29" s="109"/>
      <c r="C29" s="90"/>
    </row>
    <row r="30" spans="1:3" x14ac:dyDescent="0.25">
      <c r="A30" s="52">
        <v>24</v>
      </c>
      <c r="B30" s="109"/>
      <c r="C30" s="88"/>
    </row>
    <row r="31" spans="1:3" x14ac:dyDescent="0.25">
      <c r="A31" s="52">
        <v>25</v>
      </c>
      <c r="B31" s="109"/>
      <c r="C31" s="88"/>
    </row>
    <row r="32" spans="1:3" s="71" customFormat="1" ht="12" customHeight="1" x14ac:dyDescent="0.35">
      <c r="A32" s="52">
        <v>26</v>
      </c>
      <c r="B32" s="109"/>
      <c r="C32" s="91"/>
    </row>
    <row r="33" spans="1:3" x14ac:dyDescent="0.25">
      <c r="A33" s="52">
        <v>27</v>
      </c>
      <c r="B33" s="87"/>
      <c r="C33" s="88"/>
    </row>
    <row r="34" spans="1:3" x14ac:dyDescent="0.25">
      <c r="A34" s="52">
        <v>28</v>
      </c>
      <c r="B34" s="87"/>
      <c r="C34" s="88"/>
    </row>
    <row r="35" spans="1:3" x14ac:dyDescent="0.25">
      <c r="A35" s="52">
        <v>29</v>
      </c>
      <c r="B35" s="87"/>
      <c r="C35" s="88"/>
    </row>
    <row r="36" spans="1:3" x14ac:dyDescent="0.25">
      <c r="A36" s="52">
        <v>30</v>
      </c>
      <c r="B36" s="87"/>
      <c r="C36" s="88"/>
    </row>
    <row r="37" spans="1:3" x14ac:dyDescent="0.25">
      <c r="A37" s="52">
        <v>31</v>
      </c>
      <c r="B37" s="87"/>
      <c r="C37" s="88"/>
    </row>
    <row r="38" spans="1:3" x14ac:dyDescent="0.25">
      <c r="A38" s="52">
        <v>32</v>
      </c>
      <c r="B38" s="87"/>
      <c r="C38" s="88"/>
    </row>
  </sheetData>
  <sheetProtection password="D6FA" sheet="1" objects="1" scenarios="1"/>
  <phoneticPr fontId="5" type="noConversion"/>
  <conditionalFormatting sqref="C1:C4">
    <cfRule type="cellIs" dxfId="18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>
    <oddHeader>&amp;LSensitivitätsanalyse
Papiercomputer</oddHeader>
    <oddFooter>&amp;L&amp;D&amp;CBlattschutz: Papiercomputer&amp;R&amp;P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42"/>
    <pageSetUpPr fitToPage="1"/>
  </sheetPr>
  <dimension ref="A1:T39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baseColWidth="10" defaultRowHeight="13.2" x14ac:dyDescent="0.25"/>
  <cols>
    <col min="1" max="1" width="3.33203125" customWidth="1"/>
    <col min="2" max="2" width="37.6640625" bestFit="1" customWidth="1"/>
    <col min="3" max="14" width="3.5546875" bestFit="1" customWidth="1"/>
    <col min="15" max="15" width="3.5546875" customWidth="1"/>
    <col min="16" max="20" width="3.5546875" bestFit="1" customWidth="1"/>
  </cols>
  <sheetData>
    <row r="1" spans="1:20" x14ac:dyDescent="0.25">
      <c r="A1" s="16"/>
      <c r="B1" s="65" t="str">
        <f>+Systemelemente!B1</f>
        <v>Projektname:</v>
      </c>
      <c r="C1" s="135">
        <f>+Systemelemente!C1</f>
        <v>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x14ac:dyDescent="0.25">
      <c r="A2" s="16"/>
      <c r="B2" s="65" t="str">
        <f>+Systemelemente!B2</f>
        <v>Beurteilungsgegenstand:</v>
      </c>
      <c r="C2" s="135">
        <f>+Systemelemente!C2</f>
        <v>0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x14ac:dyDescent="0.25">
      <c r="A3" s="16"/>
      <c r="B3" s="65" t="str">
        <f>+Systemelemente!B3</f>
        <v>Beurteilungsteam:</v>
      </c>
      <c r="C3" s="135">
        <f>+Systemelemente!C3</f>
        <v>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x14ac:dyDescent="0.25">
      <c r="A4" s="16"/>
      <c r="B4" s="65" t="str">
        <f>+Systemelemente!B4</f>
        <v>Beurteilungsdatum:</v>
      </c>
      <c r="C4" s="136">
        <f>+Systemelemente!C4</f>
        <v>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1:20" ht="3.75" customHeight="1" x14ac:dyDescent="0.25">
      <c r="B5" s="44"/>
    </row>
    <row r="6" spans="1:20" x14ac:dyDescent="0.25">
      <c r="A6" s="16"/>
      <c r="B6" s="53"/>
      <c r="C6" s="130" t="s">
        <v>22</v>
      </c>
      <c r="D6" s="131"/>
      <c r="E6" s="131"/>
      <c r="F6" s="131"/>
      <c r="G6" s="131"/>
      <c r="H6" s="131"/>
      <c r="I6" s="131"/>
      <c r="J6" s="132" t="s">
        <v>23</v>
      </c>
      <c r="K6" s="132"/>
      <c r="L6" s="132"/>
      <c r="M6" s="133" t="s">
        <v>24</v>
      </c>
      <c r="N6" s="133"/>
      <c r="O6" s="133"/>
      <c r="P6" s="133"/>
      <c r="Q6" s="134" t="s">
        <v>25</v>
      </c>
      <c r="R6" s="134"/>
      <c r="S6" s="134"/>
      <c r="T6" s="134"/>
    </row>
    <row r="7" spans="1:20" s="2" customFormat="1" ht="135" customHeight="1" x14ac:dyDescent="0.25">
      <c r="A7" s="56"/>
      <c r="B7" s="54" t="s">
        <v>37</v>
      </c>
      <c r="C7" s="49" t="s">
        <v>13</v>
      </c>
      <c r="D7" s="45" t="s">
        <v>14</v>
      </c>
      <c r="E7" s="45" t="s">
        <v>53</v>
      </c>
      <c r="F7" s="45" t="s">
        <v>15</v>
      </c>
      <c r="G7" s="45" t="s">
        <v>54</v>
      </c>
      <c r="H7" s="45" t="s">
        <v>16</v>
      </c>
      <c r="I7" s="45" t="s">
        <v>17</v>
      </c>
      <c r="J7" s="46" t="s">
        <v>32</v>
      </c>
      <c r="K7" s="46" t="s">
        <v>18</v>
      </c>
      <c r="L7" s="46" t="s">
        <v>57</v>
      </c>
      <c r="M7" s="47" t="s">
        <v>55</v>
      </c>
      <c r="N7" s="47" t="s">
        <v>56</v>
      </c>
      <c r="O7" s="47" t="s">
        <v>58</v>
      </c>
      <c r="P7" s="47" t="s">
        <v>19</v>
      </c>
      <c r="Q7" s="48" t="s">
        <v>20</v>
      </c>
      <c r="R7" s="48" t="s">
        <v>21</v>
      </c>
      <c r="S7" s="48" t="s">
        <v>59</v>
      </c>
      <c r="T7" s="48" t="s">
        <v>60</v>
      </c>
    </row>
    <row r="8" spans="1:20" x14ac:dyDescent="0.25">
      <c r="A8" s="16">
        <f>+Systemelemente!A7</f>
        <v>1</v>
      </c>
      <c r="B8" s="50">
        <f>+Systemelemente!B7</f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x14ac:dyDescent="0.25">
      <c r="A9" s="16">
        <f>+Systemelemente!A8</f>
        <v>2</v>
      </c>
      <c r="B9" s="50">
        <f>+Systemelemente!B8</f>
        <v>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x14ac:dyDescent="0.25">
      <c r="A10" s="16">
        <f>+Systemelemente!A9</f>
        <v>3</v>
      </c>
      <c r="B10" s="50">
        <f>+Systemelemente!B9</f>
        <v>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1:20" x14ac:dyDescent="0.25">
      <c r="A11" s="16">
        <f>+Systemelemente!A10</f>
        <v>4</v>
      </c>
      <c r="B11" s="50">
        <f>+Systemelemente!B10</f>
        <v>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x14ac:dyDescent="0.25">
      <c r="A12" s="16">
        <f>+Systemelemente!A11</f>
        <v>5</v>
      </c>
      <c r="B12" s="50">
        <f>+Systemelemente!B11</f>
        <v>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x14ac:dyDescent="0.25">
      <c r="A13" s="16">
        <f>+Systemelemente!A12</f>
        <v>6</v>
      </c>
      <c r="B13" s="50">
        <f>+Systemelemente!B12</f>
        <v>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0" x14ac:dyDescent="0.25">
      <c r="A14" s="16">
        <f>+Systemelemente!A13</f>
        <v>7</v>
      </c>
      <c r="B14" s="50">
        <f>+Systemelemente!B13</f>
        <v>0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x14ac:dyDescent="0.25">
      <c r="A15" s="16">
        <f>+Systemelemente!A14</f>
        <v>8</v>
      </c>
      <c r="B15" s="50">
        <f>+Systemelemente!B14</f>
        <v>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0" x14ac:dyDescent="0.25">
      <c r="A16" s="16">
        <f>+Systemelemente!A15</f>
        <v>9</v>
      </c>
      <c r="B16" s="50">
        <f>+Systemelemente!B15</f>
        <v>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x14ac:dyDescent="0.25">
      <c r="A17" s="16">
        <f>+Systemelemente!A16</f>
        <v>10</v>
      </c>
      <c r="B17" s="50">
        <f>+Systemelemente!B16</f>
        <v>0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0" x14ac:dyDescent="0.25">
      <c r="A18" s="16">
        <f>+Systemelemente!A17</f>
        <v>11</v>
      </c>
      <c r="B18" s="50">
        <f>+Systemelemente!B17</f>
        <v>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0" x14ac:dyDescent="0.25">
      <c r="A19" s="16">
        <f>+Systemelemente!A18</f>
        <v>12</v>
      </c>
      <c r="B19" s="50">
        <f>+Systemelemente!B18</f>
        <v>0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1:20" x14ac:dyDescent="0.25">
      <c r="A20" s="16">
        <f>+Systemelemente!A19</f>
        <v>13</v>
      </c>
      <c r="B20" s="50">
        <f>+Systemelemente!B19</f>
        <v>0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0" x14ac:dyDescent="0.25">
      <c r="A21" s="16">
        <f>+Systemelemente!A20</f>
        <v>14</v>
      </c>
      <c r="B21" s="50">
        <f>+Systemelemente!B20</f>
        <v>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spans="1:20" x14ac:dyDescent="0.25">
      <c r="A22" s="16">
        <f>+Systemelemente!A21</f>
        <v>15</v>
      </c>
      <c r="B22" s="50">
        <f>+Systemelemente!B21</f>
        <v>0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1:20" x14ac:dyDescent="0.25">
      <c r="A23" s="16">
        <f>+Systemelemente!A22</f>
        <v>16</v>
      </c>
      <c r="B23" s="50">
        <f>+Systemelemente!B22</f>
        <v>0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0" x14ac:dyDescent="0.25">
      <c r="A24" s="16">
        <f>+Systemelemente!A23</f>
        <v>17</v>
      </c>
      <c r="B24" s="50">
        <f>+Systemelemente!B23</f>
        <v>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x14ac:dyDescent="0.25">
      <c r="A25" s="16">
        <f>+Systemelemente!A24</f>
        <v>18</v>
      </c>
      <c r="B25" s="50">
        <f>+Systemelemente!B24</f>
        <v>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x14ac:dyDescent="0.25">
      <c r="A26" s="16">
        <f>+Systemelemente!A25</f>
        <v>19</v>
      </c>
      <c r="B26" s="50">
        <f>+Systemelemente!B25</f>
        <v>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0" x14ac:dyDescent="0.25">
      <c r="A27" s="16">
        <f>+Systemelemente!A26</f>
        <v>20</v>
      </c>
      <c r="B27" s="50">
        <f>+Systemelemente!B26</f>
        <v>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x14ac:dyDescent="0.25">
      <c r="A28" s="16">
        <f>+Systemelemente!A27</f>
        <v>21</v>
      </c>
      <c r="B28" s="50">
        <f>+Systemelemente!B27</f>
        <v>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1:20" x14ac:dyDescent="0.25">
      <c r="A29" s="16">
        <f>+Systemelemente!A28</f>
        <v>22</v>
      </c>
      <c r="B29" s="50">
        <f>+Systemelemente!B28</f>
        <v>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x14ac:dyDescent="0.25">
      <c r="A30" s="16">
        <f>+Systemelemente!A29</f>
        <v>23</v>
      </c>
      <c r="B30" s="50">
        <f>+Systemelemente!B29</f>
        <v>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1:20" x14ac:dyDescent="0.25">
      <c r="A31" s="16">
        <f>+Systemelemente!A30</f>
        <v>24</v>
      </c>
      <c r="B31" s="50">
        <f>+Systemelemente!B30</f>
        <v>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x14ac:dyDescent="0.25">
      <c r="A32" s="16">
        <f>+Systemelemente!A31</f>
        <v>25</v>
      </c>
      <c r="B32" s="50">
        <f>+Systemelemente!B31</f>
        <v>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0" x14ac:dyDescent="0.25">
      <c r="A33" s="16">
        <f>+Systemelemente!A32</f>
        <v>26</v>
      </c>
      <c r="B33" s="50">
        <f>+Systemelemente!B32</f>
        <v>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x14ac:dyDescent="0.25">
      <c r="A34" s="16">
        <f>+Systemelemente!A33</f>
        <v>27</v>
      </c>
      <c r="B34" s="50">
        <f>+Systemelemente!B33</f>
        <v>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0" x14ac:dyDescent="0.25">
      <c r="A35" s="16">
        <f>+Systemelemente!A34</f>
        <v>28</v>
      </c>
      <c r="B35" s="50">
        <f>+Systemelemente!B34</f>
        <v>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1:20" x14ac:dyDescent="0.25">
      <c r="A36" s="16">
        <f>+Systemelemente!A35</f>
        <v>29</v>
      </c>
      <c r="B36" s="50">
        <f>+Systemelemente!B35</f>
        <v>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1:20" x14ac:dyDescent="0.25">
      <c r="A37" s="16">
        <f>+Systemelemente!A36</f>
        <v>30</v>
      </c>
      <c r="B37" s="50">
        <f>+Systemelemente!B36</f>
        <v>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20" x14ac:dyDescent="0.25">
      <c r="A38" s="16">
        <f>+Systemelemente!A37</f>
        <v>31</v>
      </c>
      <c r="B38" s="50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1:20" x14ac:dyDescent="0.25">
      <c r="A39" s="16"/>
      <c r="B39" s="57" t="s">
        <v>26</v>
      </c>
      <c r="C39" s="55">
        <f t="shared" ref="C39:T39" si="0">SUM(C8:C38)</f>
        <v>0</v>
      </c>
      <c r="D39" s="55">
        <f t="shared" si="0"/>
        <v>0</v>
      </c>
      <c r="E39" s="55">
        <f t="shared" si="0"/>
        <v>0</v>
      </c>
      <c r="F39" s="55">
        <f t="shared" si="0"/>
        <v>0</v>
      </c>
      <c r="G39" s="55">
        <f t="shared" si="0"/>
        <v>0</v>
      </c>
      <c r="H39" s="55">
        <f t="shared" si="0"/>
        <v>0</v>
      </c>
      <c r="I39" s="55">
        <f t="shared" si="0"/>
        <v>0</v>
      </c>
      <c r="J39" s="58">
        <f t="shared" si="0"/>
        <v>0</v>
      </c>
      <c r="K39" s="58">
        <f t="shared" si="0"/>
        <v>0</v>
      </c>
      <c r="L39" s="58">
        <f t="shared" si="0"/>
        <v>0</v>
      </c>
      <c r="M39" s="59">
        <f t="shared" si="0"/>
        <v>0</v>
      </c>
      <c r="N39" s="59">
        <f t="shared" si="0"/>
        <v>0</v>
      </c>
      <c r="O39" s="59">
        <f t="shared" si="0"/>
        <v>0</v>
      </c>
      <c r="P39" s="59">
        <f t="shared" si="0"/>
        <v>0</v>
      </c>
      <c r="Q39" s="60">
        <f t="shared" si="0"/>
        <v>0</v>
      </c>
      <c r="R39" s="60">
        <f t="shared" si="0"/>
        <v>0</v>
      </c>
      <c r="S39" s="60">
        <f t="shared" si="0"/>
        <v>0</v>
      </c>
      <c r="T39" s="60">
        <f t="shared" si="0"/>
        <v>0</v>
      </c>
    </row>
  </sheetData>
  <sheetProtection password="D6FA" sheet="1" objects="1" scenarios="1"/>
  <mergeCells count="8">
    <mergeCell ref="C6:I6"/>
    <mergeCell ref="J6:L6"/>
    <mergeCell ref="M6:P6"/>
    <mergeCell ref="Q6:T6"/>
    <mergeCell ref="C1:T1"/>
    <mergeCell ref="C2:T2"/>
    <mergeCell ref="C3:T3"/>
    <mergeCell ref="C4:T4"/>
  </mergeCells>
  <phoneticPr fontId="5" type="noConversion"/>
  <conditionalFormatting sqref="A6:A38">
    <cfRule type="cellIs" dxfId="17" priority="1" stopIfTrue="1" operator="equal">
      <formula>0</formula>
    </cfRule>
  </conditionalFormatting>
  <conditionalFormatting sqref="B8:B38 C1:C4">
    <cfRule type="cellIs" dxfId="16" priority="2" stopIfTrue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horizontalDpi="4294967293" verticalDpi="0" r:id="rId1"/>
  <headerFooter>
    <oddHeader>&amp;LSensitivitätsanalyse
Papiercomputer</oddHeader>
    <oddFooter>&amp;L&amp;D&amp;CBlattschutz: Papiercomputer&amp;R&amp;P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indexed="47"/>
    <pageSetUpPr fitToPage="1"/>
  </sheetPr>
  <dimension ref="A1:AK41"/>
  <sheetViews>
    <sheetView zoomScale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baseColWidth="10" defaultRowHeight="13.2" x14ac:dyDescent="0.25"/>
  <cols>
    <col min="1" max="1" width="3.44140625" customWidth="1"/>
    <col min="2" max="2" width="29.21875" customWidth="1"/>
    <col min="3" max="34" width="4.6640625" customWidth="1"/>
    <col min="35" max="35" width="6.109375" style="3" hidden="1" customWidth="1"/>
    <col min="36" max="36" width="5.44140625" customWidth="1"/>
    <col min="37" max="37" width="5.88671875" customWidth="1"/>
  </cols>
  <sheetData>
    <row r="1" spans="1:37" x14ac:dyDescent="0.25">
      <c r="A1" s="6"/>
      <c r="B1" s="100" t="str">
        <f>+Systemelemente!B1</f>
        <v>Projektname:</v>
      </c>
      <c r="C1" s="142">
        <f>+Systemelemente!C1</f>
        <v>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x14ac:dyDescent="0.25">
      <c r="A2" s="6"/>
      <c r="B2" s="100" t="str">
        <f>+Systemelemente!B2</f>
        <v>Beurteilungsgegenstand:</v>
      </c>
      <c r="C2" s="142">
        <f>+Systemelemente!C2</f>
        <v>0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</row>
    <row r="3" spans="1:37" x14ac:dyDescent="0.25">
      <c r="A3" s="6"/>
      <c r="B3" s="100" t="str">
        <f>+Systemelemente!B3</f>
        <v>Beurteilungsteam:</v>
      </c>
      <c r="C3" s="142">
        <f>+Systemelemente!C3</f>
        <v>0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</row>
    <row r="4" spans="1:37" x14ac:dyDescent="0.25">
      <c r="A4" s="6"/>
      <c r="B4" s="100" t="str">
        <f>+Systemelemente!B4</f>
        <v>Beurteilungsdatum:</v>
      </c>
      <c r="C4" s="141">
        <f>+Systemelemente!C4</f>
        <v>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</row>
    <row r="5" spans="1:37" ht="41.4" customHeight="1" thickBot="1" x14ac:dyDescent="0.3">
      <c r="A5" s="6"/>
      <c r="B5" s="137" t="s">
        <v>67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40"/>
      <c r="AK5" s="6"/>
    </row>
    <row r="6" spans="1:37" ht="137.25" customHeight="1" thickTop="1" thickBot="1" x14ac:dyDescent="0.3">
      <c r="A6" s="6"/>
      <c r="B6" s="101" t="s">
        <v>80</v>
      </c>
      <c r="C6" s="77">
        <f>+B7</f>
        <v>0</v>
      </c>
      <c r="D6" s="78">
        <f>+B8</f>
        <v>0</v>
      </c>
      <c r="E6" s="78">
        <f>+B9</f>
        <v>0</v>
      </c>
      <c r="F6" s="78">
        <f>+B10</f>
        <v>0</v>
      </c>
      <c r="G6" s="78">
        <f>+B11</f>
        <v>0</v>
      </c>
      <c r="H6" s="78">
        <f>+B12</f>
        <v>0</v>
      </c>
      <c r="I6" s="78">
        <f>+B13</f>
        <v>0</v>
      </c>
      <c r="J6" s="78">
        <f>+B14</f>
        <v>0</v>
      </c>
      <c r="K6" s="78">
        <f>+B15</f>
        <v>0</v>
      </c>
      <c r="L6" s="78">
        <f>+B16</f>
        <v>0</v>
      </c>
      <c r="M6" s="78">
        <f>+B17</f>
        <v>0</v>
      </c>
      <c r="N6" s="78">
        <f>+B18</f>
        <v>0</v>
      </c>
      <c r="O6" s="78">
        <f>+B19</f>
        <v>0</v>
      </c>
      <c r="P6" s="78">
        <f>+B20</f>
        <v>0</v>
      </c>
      <c r="Q6" s="78">
        <f>+B21</f>
        <v>0</v>
      </c>
      <c r="R6" s="78">
        <f>+B22</f>
        <v>0</v>
      </c>
      <c r="S6" s="78">
        <f>+B23</f>
        <v>0</v>
      </c>
      <c r="T6" s="78">
        <f>+B24</f>
        <v>0</v>
      </c>
      <c r="U6" s="78">
        <f>+B25</f>
        <v>0</v>
      </c>
      <c r="V6" s="78">
        <f>+B26</f>
        <v>0</v>
      </c>
      <c r="W6" s="78">
        <f>+B27</f>
        <v>0</v>
      </c>
      <c r="X6" s="78">
        <f>+B28</f>
        <v>0</v>
      </c>
      <c r="Y6" s="78">
        <f>+B29</f>
        <v>0</v>
      </c>
      <c r="Z6" s="78">
        <f>+B30</f>
        <v>0</v>
      </c>
      <c r="AA6" s="78">
        <f>+B31</f>
        <v>0</v>
      </c>
      <c r="AB6" s="78">
        <f>+B32</f>
        <v>0</v>
      </c>
      <c r="AC6" s="78">
        <f>+B33</f>
        <v>0</v>
      </c>
      <c r="AD6" s="78">
        <f>+B34</f>
        <v>0</v>
      </c>
      <c r="AE6" s="78">
        <f>+B35</f>
        <v>0</v>
      </c>
      <c r="AF6" s="78">
        <f>+B36</f>
        <v>0</v>
      </c>
      <c r="AG6" s="78">
        <f>+B37</f>
        <v>0</v>
      </c>
      <c r="AH6" s="79">
        <f>+B38</f>
        <v>0</v>
      </c>
      <c r="AI6" s="10" t="s">
        <v>0</v>
      </c>
      <c r="AJ6" s="32" t="s">
        <v>78</v>
      </c>
      <c r="AK6" s="34" t="s">
        <v>29</v>
      </c>
    </row>
    <row r="7" spans="1:37" ht="14.25" customHeight="1" thickTop="1" x14ac:dyDescent="0.25">
      <c r="A7" s="76">
        <f>+Systemelemente!A7</f>
        <v>1</v>
      </c>
      <c r="B7" s="51">
        <f>+Systemelemente!B7</f>
        <v>0</v>
      </c>
      <c r="C7" s="10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"/>
      <c r="AI7" s="11">
        <f>IF(B7&lt;&gt;"",SUM(C7:AH7),"")</f>
        <v>0</v>
      </c>
      <c r="AJ7" s="33">
        <f>SUM(C7:AH7)</f>
        <v>0</v>
      </c>
      <c r="AK7" s="102">
        <f>+AJ7*C$40</f>
        <v>0</v>
      </c>
    </row>
    <row r="8" spans="1:37" ht="14.25" customHeight="1" x14ac:dyDescent="0.25">
      <c r="A8" s="76">
        <f>+Systemelemente!A8</f>
        <v>2</v>
      </c>
      <c r="B8" s="51">
        <f>+Systemelemente!B8</f>
        <v>0</v>
      </c>
      <c r="C8" s="104"/>
      <c r="D8" s="105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15"/>
      <c r="AI8" s="12">
        <f t="shared" ref="AI8:AI38" si="0">IF(B8&lt;&gt;"",SUM(C8:AH8),"")</f>
        <v>0</v>
      </c>
      <c r="AJ8" s="33">
        <f t="shared" ref="AJ8:AJ39" si="1">SUM(C8:AH8)</f>
        <v>0</v>
      </c>
      <c r="AK8" s="102">
        <f>+AJ8*D$40</f>
        <v>0</v>
      </c>
    </row>
    <row r="9" spans="1:37" ht="14.25" customHeight="1" x14ac:dyDescent="0.25">
      <c r="A9" s="76">
        <f>+Systemelemente!A9</f>
        <v>3</v>
      </c>
      <c r="B9" s="51">
        <f>+Systemelemente!B9</f>
        <v>0</v>
      </c>
      <c r="C9" s="104"/>
      <c r="D9" s="41"/>
      <c r="E9" s="105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15"/>
      <c r="AI9" s="12">
        <f t="shared" si="0"/>
        <v>0</v>
      </c>
      <c r="AJ9" s="33">
        <f t="shared" si="1"/>
        <v>0</v>
      </c>
      <c r="AK9" s="102">
        <f>+AJ9*E$40</f>
        <v>0</v>
      </c>
    </row>
    <row r="10" spans="1:37" ht="14.25" customHeight="1" x14ac:dyDescent="0.25">
      <c r="A10" s="76">
        <f>+Systemelemente!A10</f>
        <v>4</v>
      </c>
      <c r="B10" s="51">
        <f>+Systemelemente!B10</f>
        <v>0</v>
      </c>
      <c r="C10" s="104"/>
      <c r="D10" s="41"/>
      <c r="E10" s="41"/>
      <c r="F10" s="105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15"/>
      <c r="AI10" s="12">
        <f t="shared" si="0"/>
        <v>0</v>
      </c>
      <c r="AJ10" s="33">
        <f t="shared" si="1"/>
        <v>0</v>
      </c>
      <c r="AK10" s="102">
        <f>+AJ10*F$40</f>
        <v>0</v>
      </c>
    </row>
    <row r="11" spans="1:37" ht="14.25" customHeight="1" x14ac:dyDescent="0.25">
      <c r="A11" s="76">
        <f>+Systemelemente!A11</f>
        <v>5</v>
      </c>
      <c r="B11" s="51">
        <f>+Systemelemente!B11</f>
        <v>0</v>
      </c>
      <c r="C11" s="104"/>
      <c r="D11" s="41"/>
      <c r="E11" s="41"/>
      <c r="F11" s="41"/>
      <c r="G11" s="105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15"/>
      <c r="AI11" s="12">
        <f t="shared" si="0"/>
        <v>0</v>
      </c>
      <c r="AJ11" s="33">
        <f t="shared" si="1"/>
        <v>0</v>
      </c>
      <c r="AK11" s="102">
        <f>+AJ11*G$40</f>
        <v>0</v>
      </c>
    </row>
    <row r="12" spans="1:37" ht="14.25" customHeight="1" x14ac:dyDescent="0.25">
      <c r="A12" s="76">
        <f>+Systemelemente!A12</f>
        <v>6</v>
      </c>
      <c r="B12" s="51">
        <f>+Systemelemente!B12</f>
        <v>0</v>
      </c>
      <c r="C12" s="104"/>
      <c r="D12" s="41"/>
      <c r="E12" s="41"/>
      <c r="F12" s="41"/>
      <c r="G12" s="41"/>
      <c r="H12" s="105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15"/>
      <c r="AI12" s="12">
        <f t="shared" si="0"/>
        <v>0</v>
      </c>
      <c r="AJ12" s="33">
        <f t="shared" si="1"/>
        <v>0</v>
      </c>
      <c r="AK12" s="102">
        <f>+AJ12*H$40</f>
        <v>0</v>
      </c>
    </row>
    <row r="13" spans="1:37" ht="14.25" customHeight="1" x14ac:dyDescent="0.25">
      <c r="A13" s="76">
        <f>+Systemelemente!A13</f>
        <v>7</v>
      </c>
      <c r="B13" s="51">
        <f>+Systemelemente!B13</f>
        <v>0</v>
      </c>
      <c r="C13" s="104"/>
      <c r="D13" s="41"/>
      <c r="E13" s="41"/>
      <c r="F13" s="41"/>
      <c r="G13" s="41"/>
      <c r="H13" s="41"/>
      <c r="I13" s="10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15"/>
      <c r="AI13" s="12">
        <f t="shared" si="0"/>
        <v>0</v>
      </c>
      <c r="AJ13" s="33">
        <f t="shared" si="1"/>
        <v>0</v>
      </c>
      <c r="AK13" s="102">
        <f>+AJ13*I$40</f>
        <v>0</v>
      </c>
    </row>
    <row r="14" spans="1:37" ht="14.25" customHeight="1" x14ac:dyDescent="0.25">
      <c r="A14" s="76">
        <f>+Systemelemente!A14</f>
        <v>8</v>
      </c>
      <c r="B14" s="51">
        <f>+Systemelemente!B14</f>
        <v>0</v>
      </c>
      <c r="C14" s="104"/>
      <c r="D14" s="41"/>
      <c r="E14" s="41"/>
      <c r="F14" s="41"/>
      <c r="G14" s="41"/>
      <c r="H14" s="41"/>
      <c r="I14" s="41"/>
      <c r="J14" s="105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15"/>
      <c r="AI14" s="12">
        <f t="shared" si="0"/>
        <v>0</v>
      </c>
      <c r="AJ14" s="33">
        <f t="shared" si="1"/>
        <v>0</v>
      </c>
      <c r="AK14" s="102">
        <f>+AJ14*J$40</f>
        <v>0</v>
      </c>
    </row>
    <row r="15" spans="1:37" ht="14.25" customHeight="1" x14ac:dyDescent="0.25">
      <c r="A15" s="76">
        <f>+Systemelemente!A15</f>
        <v>9</v>
      </c>
      <c r="B15" s="51">
        <f>+Systemelemente!B15</f>
        <v>0</v>
      </c>
      <c r="C15" s="104"/>
      <c r="D15" s="41"/>
      <c r="E15" s="41"/>
      <c r="F15" s="41"/>
      <c r="G15" s="41"/>
      <c r="H15" s="41"/>
      <c r="I15" s="41"/>
      <c r="J15" s="41"/>
      <c r="K15" s="105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15"/>
      <c r="AI15" s="12">
        <f t="shared" si="0"/>
        <v>0</v>
      </c>
      <c r="AJ15" s="33">
        <f t="shared" si="1"/>
        <v>0</v>
      </c>
      <c r="AK15" s="102">
        <f>+AJ15*K$40</f>
        <v>0</v>
      </c>
    </row>
    <row r="16" spans="1:37" ht="14.25" customHeight="1" x14ac:dyDescent="0.25">
      <c r="A16" s="76">
        <f>+Systemelemente!A16</f>
        <v>10</v>
      </c>
      <c r="B16" s="51">
        <f>+Systemelemente!B16</f>
        <v>0</v>
      </c>
      <c r="C16" s="104"/>
      <c r="D16" s="41"/>
      <c r="E16" s="41"/>
      <c r="F16" s="41"/>
      <c r="G16" s="41"/>
      <c r="H16" s="41"/>
      <c r="I16" s="41"/>
      <c r="J16" s="41"/>
      <c r="K16" s="41"/>
      <c r="L16" s="105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15"/>
      <c r="AI16" s="12">
        <f t="shared" si="0"/>
        <v>0</v>
      </c>
      <c r="AJ16" s="33">
        <f t="shared" si="1"/>
        <v>0</v>
      </c>
      <c r="AK16" s="102">
        <f>+AJ16*L$40</f>
        <v>0</v>
      </c>
    </row>
    <row r="17" spans="1:37" ht="14.25" customHeight="1" x14ac:dyDescent="0.25">
      <c r="A17" s="76">
        <f>+Systemelemente!A17</f>
        <v>11</v>
      </c>
      <c r="B17" s="51">
        <f>+Systemelemente!B17</f>
        <v>0</v>
      </c>
      <c r="C17" s="104"/>
      <c r="D17" s="41"/>
      <c r="E17" s="41"/>
      <c r="F17" s="41"/>
      <c r="G17" s="41"/>
      <c r="H17" s="41"/>
      <c r="I17" s="41"/>
      <c r="J17" s="41"/>
      <c r="K17" s="41"/>
      <c r="L17" s="41"/>
      <c r="M17" s="105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15"/>
      <c r="AI17" s="12">
        <f t="shared" si="0"/>
        <v>0</v>
      </c>
      <c r="AJ17" s="33">
        <f t="shared" si="1"/>
        <v>0</v>
      </c>
      <c r="AK17" s="102">
        <f>+AJ17*M$40</f>
        <v>0</v>
      </c>
    </row>
    <row r="18" spans="1:37" ht="14.25" customHeight="1" x14ac:dyDescent="0.25">
      <c r="A18" s="76">
        <f>+Systemelemente!A18</f>
        <v>12</v>
      </c>
      <c r="B18" s="51">
        <f>+Systemelemente!B18</f>
        <v>0</v>
      </c>
      <c r="C18" s="104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05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15"/>
      <c r="AI18" s="12">
        <f t="shared" si="0"/>
        <v>0</v>
      </c>
      <c r="AJ18" s="33">
        <f t="shared" si="1"/>
        <v>0</v>
      </c>
      <c r="AK18" s="102">
        <f>+AJ18*N$40</f>
        <v>0</v>
      </c>
    </row>
    <row r="19" spans="1:37" ht="14.25" customHeight="1" x14ac:dyDescent="0.25">
      <c r="A19" s="76">
        <f>+Systemelemente!A19</f>
        <v>13</v>
      </c>
      <c r="B19" s="51">
        <f>+Systemelemente!B19</f>
        <v>0</v>
      </c>
      <c r="C19" s="104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5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15"/>
      <c r="AI19" s="12">
        <f t="shared" si="0"/>
        <v>0</v>
      </c>
      <c r="AJ19" s="33">
        <f t="shared" si="1"/>
        <v>0</v>
      </c>
      <c r="AK19" s="102">
        <f>+AJ19*O$40</f>
        <v>0</v>
      </c>
    </row>
    <row r="20" spans="1:37" ht="14.25" customHeight="1" x14ac:dyDescent="0.25">
      <c r="A20" s="76">
        <f>+Systemelemente!A20</f>
        <v>14</v>
      </c>
      <c r="B20" s="51">
        <f>+Systemelemente!B20</f>
        <v>0</v>
      </c>
      <c r="C20" s="104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5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15"/>
      <c r="AI20" s="12">
        <f t="shared" si="0"/>
        <v>0</v>
      </c>
      <c r="AJ20" s="33">
        <f t="shared" si="1"/>
        <v>0</v>
      </c>
      <c r="AK20" s="102">
        <f>+AJ20*P$40</f>
        <v>0</v>
      </c>
    </row>
    <row r="21" spans="1:37" ht="14.25" customHeight="1" x14ac:dyDescent="0.25">
      <c r="A21" s="76">
        <f>+Systemelemente!A21</f>
        <v>15</v>
      </c>
      <c r="B21" s="51">
        <f>+Systemelemente!B21</f>
        <v>0</v>
      </c>
      <c r="C21" s="104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05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15"/>
      <c r="AI21" s="12">
        <f t="shared" si="0"/>
        <v>0</v>
      </c>
      <c r="AJ21" s="33">
        <f t="shared" si="1"/>
        <v>0</v>
      </c>
      <c r="AK21" s="102">
        <f>+AJ21*Q$40</f>
        <v>0</v>
      </c>
    </row>
    <row r="22" spans="1:37" ht="14.25" customHeight="1" x14ac:dyDescent="0.25">
      <c r="A22" s="76">
        <f>+Systemelemente!A22</f>
        <v>16</v>
      </c>
      <c r="B22" s="51">
        <f>+Systemelemente!B22</f>
        <v>0</v>
      </c>
      <c r="C22" s="10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10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5"/>
      <c r="AI22" s="12">
        <f t="shared" si="0"/>
        <v>0</v>
      </c>
      <c r="AJ22" s="33">
        <f t="shared" si="1"/>
        <v>0</v>
      </c>
      <c r="AK22" s="102">
        <f>+AJ22*R$40</f>
        <v>0</v>
      </c>
    </row>
    <row r="23" spans="1:37" ht="14.25" customHeight="1" x14ac:dyDescent="0.25">
      <c r="A23" s="76">
        <f>+Systemelemente!A23</f>
        <v>17</v>
      </c>
      <c r="B23" s="51">
        <f>+Systemelemente!B23</f>
        <v>0</v>
      </c>
      <c r="C23" s="104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05"/>
      <c r="T23" s="41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5"/>
      <c r="AI23" s="12">
        <f t="shared" si="0"/>
        <v>0</v>
      </c>
      <c r="AJ23" s="33">
        <f t="shared" si="1"/>
        <v>0</v>
      </c>
      <c r="AK23" s="102">
        <f>+AJ23*S$40</f>
        <v>0</v>
      </c>
    </row>
    <row r="24" spans="1:37" ht="14.25" customHeight="1" x14ac:dyDescent="0.25">
      <c r="A24" s="76">
        <f>+Systemelemente!A24</f>
        <v>18</v>
      </c>
      <c r="B24" s="51">
        <f>+Systemelemente!B24</f>
        <v>0</v>
      </c>
      <c r="C24" s="104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05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5"/>
      <c r="AI24" s="12">
        <f t="shared" si="0"/>
        <v>0</v>
      </c>
      <c r="AJ24" s="33">
        <f t="shared" si="1"/>
        <v>0</v>
      </c>
      <c r="AK24" s="102">
        <f>+AJ24*T$40</f>
        <v>0</v>
      </c>
    </row>
    <row r="25" spans="1:37" ht="14.25" customHeight="1" x14ac:dyDescent="0.25">
      <c r="A25" s="76">
        <f>+Systemelemente!A25</f>
        <v>19</v>
      </c>
      <c r="B25" s="51">
        <f>+Systemelemente!B25</f>
        <v>0</v>
      </c>
      <c r="C25" s="104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105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5"/>
      <c r="AI25" s="12">
        <f t="shared" si="0"/>
        <v>0</v>
      </c>
      <c r="AJ25" s="33">
        <f t="shared" si="1"/>
        <v>0</v>
      </c>
      <c r="AK25" s="102">
        <f>+AJ25*U$40</f>
        <v>0</v>
      </c>
    </row>
    <row r="26" spans="1:37" ht="14.25" customHeight="1" x14ac:dyDescent="0.25">
      <c r="A26" s="76">
        <f>+Systemelemente!A26</f>
        <v>20</v>
      </c>
      <c r="B26" s="51">
        <f>+Systemelemente!B26</f>
        <v>0</v>
      </c>
      <c r="C26" s="10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105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15"/>
      <c r="AI26" s="12">
        <f t="shared" si="0"/>
        <v>0</v>
      </c>
      <c r="AJ26" s="33">
        <f t="shared" si="1"/>
        <v>0</v>
      </c>
      <c r="AK26" s="102">
        <f>+AJ26*V$40</f>
        <v>0</v>
      </c>
    </row>
    <row r="27" spans="1:37" ht="14.25" customHeight="1" x14ac:dyDescent="0.25">
      <c r="A27" s="76">
        <f>+Systemelemente!A27</f>
        <v>21</v>
      </c>
      <c r="B27" s="51">
        <f>+Systemelemente!B27</f>
        <v>0</v>
      </c>
      <c r="C27" s="10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105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15"/>
      <c r="AI27" s="12">
        <f t="shared" si="0"/>
        <v>0</v>
      </c>
      <c r="AJ27" s="33">
        <f t="shared" si="1"/>
        <v>0</v>
      </c>
      <c r="AK27" s="102">
        <f>+AJ27*W$40</f>
        <v>0</v>
      </c>
    </row>
    <row r="28" spans="1:37" ht="14.25" customHeight="1" x14ac:dyDescent="0.25">
      <c r="A28" s="76">
        <f>+Systemelemente!A28</f>
        <v>22</v>
      </c>
      <c r="B28" s="51">
        <f>+Systemelemente!B28</f>
        <v>0</v>
      </c>
      <c r="C28" s="10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105"/>
      <c r="Y28" s="40"/>
      <c r="Z28" s="40"/>
      <c r="AA28" s="40"/>
      <c r="AB28" s="40"/>
      <c r="AC28" s="40"/>
      <c r="AD28" s="40"/>
      <c r="AE28" s="40"/>
      <c r="AF28" s="40"/>
      <c r="AG28" s="40"/>
      <c r="AH28" s="15"/>
      <c r="AI28" s="12">
        <f t="shared" si="0"/>
        <v>0</v>
      </c>
      <c r="AJ28" s="33">
        <f t="shared" si="1"/>
        <v>0</v>
      </c>
      <c r="AK28" s="102">
        <f>+AJ28*X$40</f>
        <v>0</v>
      </c>
    </row>
    <row r="29" spans="1:37" ht="14.25" customHeight="1" x14ac:dyDescent="0.25">
      <c r="A29" s="76">
        <f>+Systemelemente!A29</f>
        <v>23</v>
      </c>
      <c r="B29" s="51">
        <f>+Systemelemente!B29</f>
        <v>0</v>
      </c>
      <c r="C29" s="10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05"/>
      <c r="Z29" s="40"/>
      <c r="AA29" s="40"/>
      <c r="AB29" s="40"/>
      <c r="AC29" s="40"/>
      <c r="AD29" s="40"/>
      <c r="AE29" s="40"/>
      <c r="AF29" s="40"/>
      <c r="AG29" s="40"/>
      <c r="AH29" s="15"/>
      <c r="AI29" s="12">
        <f t="shared" si="0"/>
        <v>0</v>
      </c>
      <c r="AJ29" s="33">
        <f t="shared" si="1"/>
        <v>0</v>
      </c>
      <c r="AK29" s="102">
        <f>+AJ29*Y$40</f>
        <v>0</v>
      </c>
    </row>
    <row r="30" spans="1:37" ht="14.25" customHeight="1" x14ac:dyDescent="0.25">
      <c r="A30" s="76">
        <f>+Systemelemente!A30</f>
        <v>24</v>
      </c>
      <c r="B30" s="51">
        <f>+Systemelemente!B30</f>
        <v>0</v>
      </c>
      <c r="C30" s="10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05"/>
      <c r="AA30" s="40"/>
      <c r="AB30" s="40"/>
      <c r="AC30" s="40"/>
      <c r="AD30" s="40"/>
      <c r="AE30" s="40"/>
      <c r="AF30" s="40"/>
      <c r="AG30" s="40"/>
      <c r="AH30" s="15"/>
      <c r="AI30" s="12">
        <f t="shared" si="0"/>
        <v>0</v>
      </c>
      <c r="AJ30" s="33">
        <f t="shared" si="1"/>
        <v>0</v>
      </c>
      <c r="AK30" s="102">
        <f>+AJ30*Z$40</f>
        <v>0</v>
      </c>
    </row>
    <row r="31" spans="1:37" ht="14.25" customHeight="1" x14ac:dyDescent="0.25">
      <c r="A31" s="76">
        <f>+Systemelemente!A31</f>
        <v>25</v>
      </c>
      <c r="B31" s="51">
        <f>+Systemelemente!B31</f>
        <v>0</v>
      </c>
      <c r="C31" s="10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105"/>
      <c r="AB31" s="40"/>
      <c r="AC31" s="40"/>
      <c r="AD31" s="40"/>
      <c r="AE31" s="40"/>
      <c r="AF31" s="40"/>
      <c r="AG31" s="40"/>
      <c r="AH31" s="15"/>
      <c r="AI31" s="12">
        <f t="shared" si="0"/>
        <v>0</v>
      </c>
      <c r="AJ31" s="33">
        <f t="shared" si="1"/>
        <v>0</v>
      </c>
      <c r="AK31" s="102">
        <f>+AJ31*AA$40</f>
        <v>0</v>
      </c>
    </row>
    <row r="32" spans="1:37" ht="14.25" customHeight="1" x14ac:dyDescent="0.25">
      <c r="A32" s="76">
        <f>+Systemelemente!A32</f>
        <v>26</v>
      </c>
      <c r="B32" s="51">
        <f>+Systemelemente!B32</f>
        <v>0</v>
      </c>
      <c r="C32" s="10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105"/>
      <c r="AC32" s="40"/>
      <c r="AD32" s="40"/>
      <c r="AE32" s="40"/>
      <c r="AF32" s="40"/>
      <c r="AG32" s="40"/>
      <c r="AH32" s="15"/>
      <c r="AI32" s="12">
        <f t="shared" si="0"/>
        <v>0</v>
      </c>
      <c r="AJ32" s="33">
        <f t="shared" si="1"/>
        <v>0</v>
      </c>
      <c r="AK32" s="102">
        <f>+AJ32*AB$40</f>
        <v>0</v>
      </c>
    </row>
    <row r="33" spans="1:37" ht="14.25" customHeight="1" x14ac:dyDescent="0.25">
      <c r="A33" s="76">
        <f>+Systemelemente!A33</f>
        <v>27</v>
      </c>
      <c r="B33" s="51">
        <f>+Systemelemente!B33</f>
        <v>0</v>
      </c>
      <c r="C33" s="10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105"/>
      <c r="AD33" s="40"/>
      <c r="AE33" s="40"/>
      <c r="AF33" s="40"/>
      <c r="AG33" s="40"/>
      <c r="AH33" s="15"/>
      <c r="AI33" s="12">
        <f t="shared" si="0"/>
        <v>0</v>
      </c>
      <c r="AJ33" s="33">
        <f t="shared" si="1"/>
        <v>0</v>
      </c>
      <c r="AK33" s="102">
        <f>+AJ33*AC$40</f>
        <v>0</v>
      </c>
    </row>
    <row r="34" spans="1:37" ht="14.25" customHeight="1" x14ac:dyDescent="0.25">
      <c r="A34" s="76">
        <f>+Systemelemente!A34</f>
        <v>28</v>
      </c>
      <c r="B34" s="51">
        <f>+Systemelemente!B34</f>
        <v>0</v>
      </c>
      <c r="C34" s="10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105"/>
      <c r="AE34" s="40"/>
      <c r="AF34" s="40"/>
      <c r="AG34" s="40"/>
      <c r="AH34" s="15"/>
      <c r="AI34" s="12">
        <f t="shared" si="0"/>
        <v>0</v>
      </c>
      <c r="AJ34" s="33">
        <f t="shared" si="1"/>
        <v>0</v>
      </c>
      <c r="AK34" s="102">
        <f>+AJ34*AD$40</f>
        <v>0</v>
      </c>
    </row>
    <row r="35" spans="1:37" ht="14.25" customHeight="1" x14ac:dyDescent="0.25">
      <c r="A35" s="76">
        <f>+Systemelemente!A35</f>
        <v>29</v>
      </c>
      <c r="B35" s="51">
        <f>+Systemelemente!B35</f>
        <v>0</v>
      </c>
      <c r="C35" s="104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105"/>
      <c r="AF35" s="40"/>
      <c r="AG35" s="40"/>
      <c r="AH35" s="15"/>
      <c r="AI35" s="12">
        <f t="shared" si="0"/>
        <v>0</v>
      </c>
      <c r="AJ35" s="33">
        <f t="shared" si="1"/>
        <v>0</v>
      </c>
      <c r="AK35" s="102">
        <f>+AJ35*AE$40</f>
        <v>0</v>
      </c>
    </row>
    <row r="36" spans="1:37" ht="14.25" customHeight="1" x14ac:dyDescent="0.25">
      <c r="A36" s="76">
        <f>+Systemelemente!A36</f>
        <v>30</v>
      </c>
      <c r="B36" s="51">
        <f>+Systemelemente!B36</f>
        <v>0</v>
      </c>
      <c r="C36" s="104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105"/>
      <c r="AG36" s="40"/>
      <c r="AH36" s="15"/>
      <c r="AI36" s="12">
        <f t="shared" si="0"/>
        <v>0</v>
      </c>
      <c r="AJ36" s="33">
        <f t="shared" si="1"/>
        <v>0</v>
      </c>
      <c r="AK36" s="102">
        <f>+AJ36*AF$40</f>
        <v>0</v>
      </c>
    </row>
    <row r="37" spans="1:37" ht="14.25" customHeight="1" x14ac:dyDescent="0.25">
      <c r="A37" s="76">
        <f>+Systemelemente!A37</f>
        <v>31</v>
      </c>
      <c r="B37" s="51">
        <f>+Systemelemente!B37</f>
        <v>0</v>
      </c>
      <c r="C37" s="104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105"/>
      <c r="AH37" s="15"/>
      <c r="AI37" s="12">
        <f t="shared" si="0"/>
        <v>0</v>
      </c>
      <c r="AJ37" s="33">
        <f t="shared" si="1"/>
        <v>0</v>
      </c>
      <c r="AK37" s="102">
        <f>+AJ37*AG$40</f>
        <v>0</v>
      </c>
    </row>
    <row r="38" spans="1:37" ht="14.25" customHeight="1" thickBot="1" x14ac:dyDescent="0.3">
      <c r="A38" s="76">
        <f>+Systemelemente!A38</f>
        <v>32</v>
      </c>
      <c r="B38" s="51">
        <f>+Systemelemente!B38</f>
        <v>0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8"/>
      <c r="AI38" s="12">
        <f t="shared" si="0"/>
        <v>0</v>
      </c>
      <c r="AJ38" s="33">
        <f t="shared" si="1"/>
        <v>0</v>
      </c>
      <c r="AK38" s="102">
        <f>+AJ38*AH$40</f>
        <v>0</v>
      </c>
    </row>
    <row r="39" spans="1:37" ht="14.4" hidden="1" thickTop="1" thickBot="1" x14ac:dyDescent="0.3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8" t="e">
        <f>+Erläuterungen!#REF!</f>
        <v>#REF!</v>
      </c>
      <c r="AI39" s="7">
        <f>SUM(AI7:AI38)</f>
        <v>0</v>
      </c>
      <c r="AJ39" s="13" t="e">
        <f t="shared" si="1"/>
        <v>#REF!</v>
      </c>
    </row>
    <row r="40" spans="1:37" ht="13.8" thickTop="1" x14ac:dyDescent="0.25">
      <c r="B40" s="36" t="s">
        <v>5</v>
      </c>
      <c r="C40" s="35">
        <f>SUM(C7:C38)</f>
        <v>0</v>
      </c>
      <c r="D40" s="35">
        <f t="shared" ref="D40:AI40" si="2">SUM(D7:D38)</f>
        <v>0</v>
      </c>
      <c r="E40" s="35">
        <f t="shared" si="2"/>
        <v>0</v>
      </c>
      <c r="F40" s="35">
        <f t="shared" si="2"/>
        <v>0</v>
      </c>
      <c r="G40" s="35">
        <f t="shared" si="2"/>
        <v>0</v>
      </c>
      <c r="H40" s="35">
        <f t="shared" si="2"/>
        <v>0</v>
      </c>
      <c r="I40" s="35">
        <f t="shared" si="2"/>
        <v>0</v>
      </c>
      <c r="J40" s="35">
        <f t="shared" si="2"/>
        <v>0</v>
      </c>
      <c r="K40" s="35">
        <f t="shared" si="2"/>
        <v>0</v>
      </c>
      <c r="L40" s="35">
        <f t="shared" si="2"/>
        <v>0</v>
      </c>
      <c r="M40" s="35">
        <f t="shared" si="2"/>
        <v>0</v>
      </c>
      <c r="N40" s="35">
        <f t="shared" si="2"/>
        <v>0</v>
      </c>
      <c r="O40" s="35">
        <f t="shared" si="2"/>
        <v>0</v>
      </c>
      <c r="P40" s="35">
        <f t="shared" si="2"/>
        <v>0</v>
      </c>
      <c r="Q40" s="35">
        <f t="shared" si="2"/>
        <v>0</v>
      </c>
      <c r="R40" s="35">
        <f t="shared" si="2"/>
        <v>0</v>
      </c>
      <c r="S40" s="35">
        <f t="shared" si="2"/>
        <v>0</v>
      </c>
      <c r="T40" s="35">
        <f t="shared" si="2"/>
        <v>0</v>
      </c>
      <c r="U40" s="35">
        <f t="shared" si="2"/>
        <v>0</v>
      </c>
      <c r="V40" s="35">
        <f t="shared" si="2"/>
        <v>0</v>
      </c>
      <c r="W40" s="35">
        <f t="shared" si="2"/>
        <v>0</v>
      </c>
      <c r="X40" s="35">
        <f t="shared" si="2"/>
        <v>0</v>
      </c>
      <c r="Y40" s="35">
        <f t="shared" si="2"/>
        <v>0</v>
      </c>
      <c r="Z40" s="35">
        <f t="shared" si="2"/>
        <v>0</v>
      </c>
      <c r="AA40" s="35">
        <f t="shared" si="2"/>
        <v>0</v>
      </c>
      <c r="AB40" s="35">
        <f t="shared" si="2"/>
        <v>0</v>
      </c>
      <c r="AC40" s="35">
        <f t="shared" si="2"/>
        <v>0</v>
      </c>
      <c r="AD40" s="35">
        <f t="shared" si="2"/>
        <v>0</v>
      </c>
      <c r="AE40" s="35">
        <f t="shared" si="2"/>
        <v>0</v>
      </c>
      <c r="AF40" s="35">
        <f t="shared" si="2"/>
        <v>0</v>
      </c>
      <c r="AG40" s="35">
        <f t="shared" si="2"/>
        <v>0</v>
      </c>
      <c r="AH40" s="35">
        <f t="shared" si="2"/>
        <v>0</v>
      </c>
      <c r="AI40">
        <f t="shared" si="2"/>
        <v>0</v>
      </c>
    </row>
    <row r="41" spans="1:37" x14ac:dyDescent="0.25">
      <c r="B41" s="37" t="s">
        <v>27</v>
      </c>
      <c r="C41" s="42" t="e">
        <f>+$AJ7/C40</f>
        <v>#DIV/0!</v>
      </c>
      <c r="D41" s="42" t="e">
        <f>+$AJ8/D40</f>
        <v>#DIV/0!</v>
      </c>
      <c r="E41" s="42" t="e">
        <f>+$AJ9/E40</f>
        <v>#DIV/0!</v>
      </c>
      <c r="F41" s="42" t="e">
        <f>+$AJ10/F40</f>
        <v>#DIV/0!</v>
      </c>
      <c r="G41" s="42" t="e">
        <f>+$AJ11/G40</f>
        <v>#DIV/0!</v>
      </c>
      <c r="H41" s="42" t="e">
        <f>+$AJ12/H40</f>
        <v>#DIV/0!</v>
      </c>
      <c r="I41" s="42" t="e">
        <f>+$AJ13/I40</f>
        <v>#DIV/0!</v>
      </c>
      <c r="J41" s="42" t="e">
        <f>+$AJ14/J40</f>
        <v>#DIV/0!</v>
      </c>
      <c r="K41" s="42" t="e">
        <f>+$AJ15/K40</f>
        <v>#DIV/0!</v>
      </c>
      <c r="L41" s="42" t="e">
        <f>+$AJ16/L40</f>
        <v>#DIV/0!</v>
      </c>
      <c r="M41" s="42" t="e">
        <f>+$AJ17/M40</f>
        <v>#DIV/0!</v>
      </c>
      <c r="N41" s="42" t="e">
        <f>+$AJ18/N40</f>
        <v>#DIV/0!</v>
      </c>
      <c r="O41" s="42" t="e">
        <f>+$AJ19/O40</f>
        <v>#DIV/0!</v>
      </c>
      <c r="P41" s="42" t="e">
        <f>+$AJ20/P40</f>
        <v>#DIV/0!</v>
      </c>
      <c r="Q41" s="42" t="e">
        <f>+$AJ21/Q40</f>
        <v>#DIV/0!</v>
      </c>
      <c r="R41" s="42" t="e">
        <f>+$AJ22/R40</f>
        <v>#DIV/0!</v>
      </c>
      <c r="S41" s="42" t="e">
        <f>+$AJ23/S40</f>
        <v>#DIV/0!</v>
      </c>
      <c r="T41" s="42" t="e">
        <f>+$AJ24/T40</f>
        <v>#DIV/0!</v>
      </c>
      <c r="U41" s="42" t="e">
        <f>+$AJ25/U40</f>
        <v>#DIV/0!</v>
      </c>
      <c r="V41" s="42" t="e">
        <f>+$AJ26/V40</f>
        <v>#DIV/0!</v>
      </c>
      <c r="W41" s="42" t="e">
        <f>+$AJ27/W40</f>
        <v>#DIV/0!</v>
      </c>
      <c r="X41" s="42" t="e">
        <f>+$AJ28/X40</f>
        <v>#DIV/0!</v>
      </c>
      <c r="Y41" s="42" t="e">
        <f>+$AJ29/Y40</f>
        <v>#DIV/0!</v>
      </c>
      <c r="Z41" s="42" t="e">
        <f>+$AJ30/Z40</f>
        <v>#DIV/0!</v>
      </c>
      <c r="AA41" s="42" t="e">
        <f>+$AJ31/AA40</f>
        <v>#DIV/0!</v>
      </c>
      <c r="AB41" s="42" t="e">
        <f>+$AJ32/AB40</f>
        <v>#DIV/0!</v>
      </c>
      <c r="AC41" s="42" t="e">
        <f>+$AJ33/AC40</f>
        <v>#DIV/0!</v>
      </c>
      <c r="AD41" s="42" t="e">
        <f>+$AJ34/AD40</f>
        <v>#DIV/0!</v>
      </c>
      <c r="AE41" s="42" t="e">
        <f>+$AJ35/AE40</f>
        <v>#DIV/0!</v>
      </c>
      <c r="AF41" s="42" t="e">
        <f>+$AJ36/AF40</f>
        <v>#DIV/0!</v>
      </c>
      <c r="AG41" s="42" t="e">
        <f>+$AJ37/AG40</f>
        <v>#DIV/0!</v>
      </c>
      <c r="AH41" s="42" t="e">
        <f>+$AJ38/AH40</f>
        <v>#DIV/0!</v>
      </c>
      <c r="AI41" t="e">
        <f>+$AJ7/AI40</f>
        <v>#DIV/0!</v>
      </c>
    </row>
  </sheetData>
  <sheetProtection password="D6FA" sheet="1" objects="1" scenarios="1"/>
  <mergeCells count="6">
    <mergeCell ref="B5:AH5"/>
    <mergeCell ref="AI5:AJ5"/>
    <mergeCell ref="C4:AK4"/>
    <mergeCell ref="C1:AK1"/>
    <mergeCell ref="C2:AK2"/>
    <mergeCell ref="C3:AK3"/>
  </mergeCells>
  <phoneticPr fontId="5" type="noConversion"/>
  <conditionalFormatting sqref="AJ39">
    <cfRule type="cellIs" dxfId="15" priority="4" stopIfTrue="1" operator="equal">
      <formula>1</formula>
    </cfRule>
    <cfRule type="cellIs" dxfId="14" priority="5" stopIfTrue="1" operator="equal">
      <formula>2</formula>
    </cfRule>
    <cfRule type="cellIs" dxfId="13" priority="6" stopIfTrue="1" operator="equal">
      <formula>3</formula>
    </cfRule>
  </conditionalFormatting>
  <conditionalFormatting sqref="C40:AH40">
    <cfRule type="cellIs" dxfId="12" priority="7" stopIfTrue="1" operator="equal">
      <formula>MAX($C$40:$AH$40)</formula>
    </cfRule>
    <cfRule type="cellIs" dxfId="11" priority="8" stopIfTrue="1" operator="equal">
      <formula>MIN($C$40:$AH$40)</formula>
    </cfRule>
  </conditionalFormatting>
  <conditionalFormatting sqref="AJ7:AJ38">
    <cfRule type="cellIs" dxfId="10" priority="9" stopIfTrue="1" operator="equal">
      <formula>MAX($AJ$7:$AJ$38)</formula>
    </cfRule>
    <cfRule type="cellIs" dxfId="9" priority="10" stopIfTrue="1" operator="equal">
      <formula>MIN($AJ$7:$AJ$38)</formula>
    </cfRule>
  </conditionalFormatting>
  <conditionalFormatting sqref="AK7:AK38">
    <cfRule type="cellIs" dxfId="8" priority="11" stopIfTrue="1" operator="equal">
      <formula>MAX($AK$7:$AK$38)</formula>
    </cfRule>
    <cfRule type="cellIs" dxfId="7" priority="12" stopIfTrue="1" operator="equal">
      <formula>MIN($AK$7:$AK$38)</formula>
    </cfRule>
  </conditionalFormatting>
  <conditionalFormatting sqref="C41:AH41">
    <cfRule type="cellIs" dxfId="6" priority="13" stopIfTrue="1" operator="equal">
      <formula>MAX($C$41:$AH$41)</formula>
    </cfRule>
    <cfRule type="cellIs" dxfId="5" priority="14" stopIfTrue="1" operator="equal">
      <formula>MIN($C$41:$AH$41)</formula>
    </cfRule>
  </conditionalFormatting>
  <conditionalFormatting sqref="C6:AH6 B7:B38 C1:C4">
    <cfRule type="cellIs" dxfId="4" priority="26" stopIfTrue="1" operator="equal">
      <formula>0</formula>
    </cfRule>
  </conditionalFormatting>
  <conditionalFormatting sqref="A10:A16">
    <cfRule type="cellIs" dxfId="3" priority="3" stopIfTrue="1" operator="equal">
      <formula>0</formula>
    </cfRule>
  </conditionalFormatting>
  <conditionalFormatting sqref="A17:A38">
    <cfRule type="cellIs" dxfId="2" priority="2" stopIfTrue="1" operator="equal">
      <formula>0</formula>
    </cfRule>
  </conditionalFormatting>
  <conditionalFormatting sqref="A7:A9">
    <cfRule type="cellIs" dxfId="1" priority="1" stopIfTrue="1" operator="equal">
      <formula>0</formula>
    </cfRule>
  </conditionalFormatting>
  <pageMargins left="0.59055118110236227" right="0.59055118110236227" top="0.6692913385826772" bottom="0.39370078740157483" header="0.39370078740157483" footer="0.19685039370078741"/>
  <pageSetup paperSize="9" scale="70" orientation="landscape" verticalDpi="0" r:id="rId1"/>
  <headerFooter alignWithMargins="0">
    <oddHeader>&amp;LSensitivitätsanalyse
Papiercomputer</oddHeader>
    <oddFooter>&amp;L&amp;D&amp;CBlattschutz: Papiercomputer&amp;R&amp;P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indexed="41"/>
    <pageSetUpPr fitToPage="1"/>
  </sheetPr>
  <dimension ref="A1:GN40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B5" sqref="B5:F5"/>
    </sheetView>
  </sheetViews>
  <sheetFormatPr baseColWidth="10" defaultRowHeight="13.2" x14ac:dyDescent="0.25"/>
  <cols>
    <col min="1" max="1" width="4.109375" customWidth="1"/>
    <col min="2" max="2" width="24.44140625" bestFit="1" customWidth="1"/>
    <col min="3" max="3" width="20.33203125" style="1" customWidth="1"/>
    <col min="4" max="4" width="19.6640625" customWidth="1"/>
    <col min="5" max="5" width="21.88671875" style="9" customWidth="1"/>
    <col min="6" max="6" width="26.109375" customWidth="1"/>
    <col min="7" max="196" width="11.44140625" style="1" customWidth="1"/>
  </cols>
  <sheetData>
    <row r="1" spans="1:196" x14ac:dyDescent="0.25">
      <c r="A1" s="16"/>
      <c r="B1" s="65" t="str">
        <f>+Systemelemente!B1</f>
        <v>Projektname:</v>
      </c>
      <c r="C1" s="64">
        <f>+Systemelemente!C1</f>
        <v>0</v>
      </c>
      <c r="D1" s="16"/>
      <c r="E1" s="66"/>
      <c r="F1" s="16"/>
    </row>
    <row r="2" spans="1:196" x14ac:dyDescent="0.25">
      <c r="A2" s="16"/>
      <c r="B2" s="65" t="str">
        <f>+Systemelemente!B2</f>
        <v>Beurteilungsgegenstand:</v>
      </c>
      <c r="C2" s="64">
        <f>+Systemelemente!C2</f>
        <v>0</v>
      </c>
      <c r="D2" s="16"/>
      <c r="E2" s="66"/>
      <c r="F2" s="16"/>
    </row>
    <row r="3" spans="1:196" x14ac:dyDescent="0.25">
      <c r="A3" s="16"/>
      <c r="B3" s="65" t="str">
        <f>+Systemelemente!B3</f>
        <v>Beurteilungsteam:</v>
      </c>
      <c r="C3" s="64">
        <f>+Systemelemente!C3</f>
        <v>0</v>
      </c>
      <c r="D3" s="16"/>
      <c r="E3" s="66"/>
      <c r="F3" s="16"/>
    </row>
    <row r="4" spans="1:196" x14ac:dyDescent="0.25">
      <c r="A4" s="16"/>
      <c r="B4" s="65" t="str">
        <f>+Systemelemente!B4</f>
        <v>Beurteilungsdatum:</v>
      </c>
      <c r="C4" s="82">
        <f>+Systemelemente!C4</f>
        <v>0</v>
      </c>
      <c r="D4" s="16"/>
      <c r="E4" s="66"/>
      <c r="F4" s="16"/>
    </row>
    <row r="5" spans="1:196" ht="40.950000000000003" customHeight="1" x14ac:dyDescent="0.25">
      <c r="B5" s="143" t="s">
        <v>50</v>
      </c>
      <c r="C5" s="143"/>
      <c r="D5" s="143"/>
      <c r="E5" s="143"/>
      <c r="F5" s="143"/>
    </row>
    <row r="6" spans="1:196" s="17" customFormat="1" ht="26.4" x14ac:dyDescent="0.25">
      <c r="A6" s="22"/>
      <c r="B6" s="22" t="s">
        <v>68</v>
      </c>
      <c r="C6" s="72" t="s">
        <v>38</v>
      </c>
      <c r="D6" s="73" t="s">
        <v>39</v>
      </c>
      <c r="E6" s="28" t="s">
        <v>27</v>
      </c>
      <c r="F6" s="23" t="s">
        <v>28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</row>
    <row r="7" spans="1:196" s="18" customFormat="1" ht="64.2" customHeight="1" x14ac:dyDescent="0.25">
      <c r="A7" s="67"/>
      <c r="B7" s="74" t="s">
        <v>42</v>
      </c>
      <c r="C7" s="80" t="s">
        <v>6</v>
      </c>
      <c r="D7" s="26" t="s">
        <v>3</v>
      </c>
      <c r="E7" s="29" t="s">
        <v>8</v>
      </c>
      <c r="F7" s="24" t="s">
        <v>9</v>
      </c>
      <c r="G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</row>
    <row r="8" spans="1:196" s="18" customFormat="1" ht="55.5" customHeight="1" x14ac:dyDescent="0.25">
      <c r="A8" s="68"/>
      <c r="B8" s="75" t="s">
        <v>43</v>
      </c>
      <c r="C8" s="83" t="s">
        <v>7</v>
      </c>
      <c r="D8" s="27" t="s">
        <v>4</v>
      </c>
      <c r="E8" s="31" t="s">
        <v>11</v>
      </c>
      <c r="F8" s="25" t="s">
        <v>10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</row>
    <row r="9" spans="1:196" s="17" customFormat="1" ht="15.75" customHeight="1" x14ac:dyDescent="0.25">
      <c r="A9" s="19">
        <v>1</v>
      </c>
      <c r="B9" s="19">
        <f>+'Einfluss-Matrix'!B7</f>
        <v>0</v>
      </c>
      <c r="C9" s="84">
        <f>-'Einfluss-Matrix'!C$40</f>
        <v>0</v>
      </c>
      <c r="D9" s="20">
        <f>+'Einfluss-Matrix'!AJ7</f>
        <v>0</v>
      </c>
      <c r="E9" s="43" t="e">
        <f>+'Einfluss-Matrix'!C$41</f>
        <v>#DIV/0!</v>
      </c>
      <c r="F9" s="21">
        <f>+'Einfluss-Matrix'!AK7</f>
        <v>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</row>
    <row r="10" spans="1:196" s="17" customFormat="1" ht="15.75" customHeight="1" x14ac:dyDescent="0.25">
      <c r="A10" s="19">
        <v>2</v>
      </c>
      <c r="B10" s="19">
        <f>+'Einfluss-Matrix'!B8</f>
        <v>0</v>
      </c>
      <c r="C10" s="81">
        <f>-'Einfluss-Matrix'!D$40</f>
        <v>0</v>
      </c>
      <c r="D10" s="20">
        <f>+'Einfluss-Matrix'!AJ8</f>
        <v>0</v>
      </c>
      <c r="E10" s="43" t="e">
        <f>+'Einfluss-Matrix'!D$41</f>
        <v>#DIV/0!</v>
      </c>
      <c r="F10" s="21">
        <f>+'Einfluss-Matrix'!AK8</f>
        <v>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</row>
    <row r="11" spans="1:196" s="17" customFormat="1" ht="15.75" customHeight="1" x14ac:dyDescent="0.25">
      <c r="A11" s="19">
        <v>3</v>
      </c>
      <c r="B11" s="19">
        <f>+'Einfluss-Matrix'!B9</f>
        <v>0</v>
      </c>
      <c r="C11" s="81">
        <f>-'Einfluss-Matrix'!E$40</f>
        <v>0</v>
      </c>
      <c r="D11" s="20">
        <f>+'Einfluss-Matrix'!AJ9</f>
        <v>0</v>
      </c>
      <c r="E11" s="43" t="e">
        <f>+'Einfluss-Matrix'!E$41</f>
        <v>#DIV/0!</v>
      </c>
      <c r="F11" s="21">
        <f>+'Einfluss-Matrix'!AK9</f>
        <v>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</row>
    <row r="12" spans="1:196" s="17" customFormat="1" ht="15.75" customHeight="1" x14ac:dyDescent="0.25">
      <c r="A12" s="19">
        <v>4</v>
      </c>
      <c r="B12" s="19">
        <f>+'Einfluss-Matrix'!B10</f>
        <v>0</v>
      </c>
      <c r="C12" s="81">
        <f>-'Einfluss-Matrix'!F$40</f>
        <v>0</v>
      </c>
      <c r="D12" s="20">
        <f>+'Einfluss-Matrix'!AJ10</f>
        <v>0</v>
      </c>
      <c r="E12" s="43" t="e">
        <f>+'Einfluss-Matrix'!F$41</f>
        <v>#DIV/0!</v>
      </c>
      <c r="F12" s="21">
        <f>+'Einfluss-Matrix'!AK10</f>
        <v>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</row>
    <row r="13" spans="1:196" s="17" customFormat="1" ht="15.75" customHeight="1" x14ac:dyDescent="0.25">
      <c r="A13" s="19">
        <v>5</v>
      </c>
      <c r="B13" s="19">
        <f>+'Einfluss-Matrix'!B11</f>
        <v>0</v>
      </c>
      <c r="C13" s="81">
        <f>-'Einfluss-Matrix'!G$40</f>
        <v>0</v>
      </c>
      <c r="D13" s="20">
        <f>+'Einfluss-Matrix'!AJ11</f>
        <v>0</v>
      </c>
      <c r="E13" s="43" t="e">
        <f>+'Einfluss-Matrix'!G$41</f>
        <v>#DIV/0!</v>
      </c>
      <c r="F13" s="21">
        <f>+'Einfluss-Matrix'!AK11</f>
        <v>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</row>
    <row r="14" spans="1:196" s="17" customFormat="1" ht="15.75" customHeight="1" x14ac:dyDescent="0.25">
      <c r="A14" s="19">
        <v>6</v>
      </c>
      <c r="B14" s="19">
        <f>+'Einfluss-Matrix'!B12</f>
        <v>0</v>
      </c>
      <c r="C14" s="81">
        <f>-'Einfluss-Matrix'!H$40</f>
        <v>0</v>
      </c>
      <c r="D14" s="20">
        <f>+'Einfluss-Matrix'!AJ12</f>
        <v>0</v>
      </c>
      <c r="E14" s="43" t="e">
        <f>+'Einfluss-Matrix'!H$41</f>
        <v>#DIV/0!</v>
      </c>
      <c r="F14" s="21">
        <f>+'Einfluss-Matrix'!AK12</f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</row>
    <row r="15" spans="1:196" s="17" customFormat="1" ht="15.75" customHeight="1" x14ac:dyDescent="0.25">
      <c r="A15" s="19">
        <v>7</v>
      </c>
      <c r="B15" s="19">
        <f>+'Einfluss-Matrix'!B13</f>
        <v>0</v>
      </c>
      <c r="C15" s="81">
        <f>-'Einfluss-Matrix'!I$40</f>
        <v>0</v>
      </c>
      <c r="D15" s="20">
        <f>+'Einfluss-Matrix'!AJ13</f>
        <v>0</v>
      </c>
      <c r="E15" s="43" t="e">
        <f>+'Einfluss-Matrix'!I$41</f>
        <v>#DIV/0!</v>
      </c>
      <c r="F15" s="21">
        <f>+'Einfluss-Matrix'!AK13</f>
        <v>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</row>
    <row r="16" spans="1:196" s="17" customFormat="1" ht="15.75" customHeight="1" x14ac:dyDescent="0.25">
      <c r="A16" s="19">
        <v>8</v>
      </c>
      <c r="B16" s="19">
        <f>+'Einfluss-Matrix'!B14</f>
        <v>0</v>
      </c>
      <c r="C16" s="81">
        <f>-'Einfluss-Matrix'!J$40</f>
        <v>0</v>
      </c>
      <c r="D16" s="20">
        <f>+'Einfluss-Matrix'!AJ14</f>
        <v>0</v>
      </c>
      <c r="E16" s="43" t="e">
        <f>+'Einfluss-Matrix'!J$41</f>
        <v>#DIV/0!</v>
      </c>
      <c r="F16" s="21">
        <f>+'Einfluss-Matrix'!AK14</f>
        <v>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</row>
    <row r="17" spans="1:196" s="17" customFormat="1" ht="15.75" customHeight="1" x14ac:dyDescent="0.25">
      <c r="A17" s="19">
        <v>9</v>
      </c>
      <c r="B17" s="19">
        <f>+'Einfluss-Matrix'!B15</f>
        <v>0</v>
      </c>
      <c r="C17" s="81">
        <f>-'Einfluss-Matrix'!K$40</f>
        <v>0</v>
      </c>
      <c r="D17" s="20">
        <f>+'Einfluss-Matrix'!AJ15</f>
        <v>0</v>
      </c>
      <c r="E17" s="43" t="e">
        <f>+'Einfluss-Matrix'!K$41</f>
        <v>#DIV/0!</v>
      </c>
      <c r="F17" s="21">
        <f>+'Einfluss-Matrix'!AK15</f>
        <v>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</row>
    <row r="18" spans="1:196" s="17" customFormat="1" ht="15.75" customHeight="1" x14ac:dyDescent="0.25">
      <c r="A18" s="19">
        <v>10</v>
      </c>
      <c r="B18" s="19">
        <f>+'Einfluss-Matrix'!B16</f>
        <v>0</v>
      </c>
      <c r="C18" s="81">
        <f>-'Einfluss-Matrix'!L$40</f>
        <v>0</v>
      </c>
      <c r="D18" s="20">
        <f>+'Einfluss-Matrix'!AJ16</f>
        <v>0</v>
      </c>
      <c r="E18" s="43" t="e">
        <f>+'Einfluss-Matrix'!L$41</f>
        <v>#DIV/0!</v>
      </c>
      <c r="F18" s="21">
        <f>+'Einfluss-Matrix'!AK16</f>
        <v>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</row>
    <row r="19" spans="1:196" s="17" customFormat="1" ht="15.75" customHeight="1" x14ac:dyDescent="0.25">
      <c r="A19" s="19">
        <v>11</v>
      </c>
      <c r="B19" s="19">
        <f>+'Einfluss-Matrix'!B17</f>
        <v>0</v>
      </c>
      <c r="C19" s="81">
        <f>-'Einfluss-Matrix'!M$40</f>
        <v>0</v>
      </c>
      <c r="D19" s="20">
        <f>+'Einfluss-Matrix'!AJ17</f>
        <v>0</v>
      </c>
      <c r="E19" s="43" t="e">
        <f>+'Einfluss-Matrix'!M$41</f>
        <v>#DIV/0!</v>
      </c>
      <c r="F19" s="21">
        <f>+'Einfluss-Matrix'!AK17</f>
        <v>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</row>
    <row r="20" spans="1:196" s="17" customFormat="1" ht="15.75" customHeight="1" x14ac:dyDescent="0.25">
      <c r="A20" s="19">
        <v>12</v>
      </c>
      <c r="B20" s="19">
        <f>+'Einfluss-Matrix'!B18</f>
        <v>0</v>
      </c>
      <c r="C20" s="81">
        <f>-'Einfluss-Matrix'!N$40</f>
        <v>0</v>
      </c>
      <c r="D20" s="20">
        <f>+'Einfluss-Matrix'!AJ18</f>
        <v>0</v>
      </c>
      <c r="E20" s="43" t="e">
        <f>+'Einfluss-Matrix'!N$41</f>
        <v>#DIV/0!</v>
      </c>
      <c r="F20" s="21">
        <f>+'Einfluss-Matrix'!AK18</f>
        <v>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</row>
    <row r="21" spans="1:196" s="17" customFormat="1" ht="15.75" customHeight="1" x14ac:dyDescent="0.25">
      <c r="A21" s="19">
        <v>13</v>
      </c>
      <c r="B21" s="19">
        <f>+'Einfluss-Matrix'!B19</f>
        <v>0</v>
      </c>
      <c r="C21" s="81">
        <f>-'Einfluss-Matrix'!O$40</f>
        <v>0</v>
      </c>
      <c r="D21" s="20">
        <f>+'Einfluss-Matrix'!AJ19</f>
        <v>0</v>
      </c>
      <c r="E21" s="43" t="e">
        <f>+'Einfluss-Matrix'!O$41</f>
        <v>#DIV/0!</v>
      </c>
      <c r="F21" s="21">
        <f>+'Einfluss-Matrix'!AK19</f>
        <v>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</row>
    <row r="22" spans="1:196" s="17" customFormat="1" ht="15.75" customHeight="1" x14ac:dyDescent="0.25">
      <c r="A22" s="19">
        <v>14</v>
      </c>
      <c r="B22" s="19">
        <f>+'Einfluss-Matrix'!B20</f>
        <v>0</v>
      </c>
      <c r="C22" s="81">
        <f>-'Einfluss-Matrix'!P$40</f>
        <v>0</v>
      </c>
      <c r="D22" s="20">
        <f>+'Einfluss-Matrix'!AJ20</f>
        <v>0</v>
      </c>
      <c r="E22" s="43" t="e">
        <f>+'Einfluss-Matrix'!P$41</f>
        <v>#DIV/0!</v>
      </c>
      <c r="F22" s="21">
        <f>+'Einfluss-Matrix'!AK20</f>
        <v>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</row>
    <row r="23" spans="1:196" s="17" customFormat="1" ht="15.75" customHeight="1" x14ac:dyDescent="0.25">
      <c r="A23" s="19">
        <v>15</v>
      </c>
      <c r="B23" s="19">
        <f>+'Einfluss-Matrix'!B21</f>
        <v>0</v>
      </c>
      <c r="C23" s="81">
        <f>-'Einfluss-Matrix'!Q$40</f>
        <v>0</v>
      </c>
      <c r="D23" s="20">
        <f>+'Einfluss-Matrix'!AJ21</f>
        <v>0</v>
      </c>
      <c r="E23" s="43" t="e">
        <f>+'Einfluss-Matrix'!Q$41</f>
        <v>#DIV/0!</v>
      </c>
      <c r="F23" s="21">
        <f>+'Einfluss-Matrix'!AK21</f>
        <v>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</row>
    <row r="24" spans="1:196" s="17" customFormat="1" ht="15.75" customHeight="1" x14ac:dyDescent="0.25">
      <c r="A24" s="19">
        <v>16</v>
      </c>
      <c r="B24" s="19">
        <f>+'Einfluss-Matrix'!B22</f>
        <v>0</v>
      </c>
      <c r="C24" s="81">
        <f>-'Einfluss-Matrix'!R$40</f>
        <v>0</v>
      </c>
      <c r="D24" s="20">
        <f>+'Einfluss-Matrix'!AJ22</f>
        <v>0</v>
      </c>
      <c r="E24" s="43" t="e">
        <f>+'Einfluss-Matrix'!R$41</f>
        <v>#DIV/0!</v>
      </c>
      <c r="F24" s="21">
        <f>+'Einfluss-Matrix'!AK22</f>
        <v>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</row>
    <row r="25" spans="1:196" s="17" customFormat="1" ht="15.75" customHeight="1" x14ac:dyDescent="0.25">
      <c r="A25" s="19">
        <v>17</v>
      </c>
      <c r="B25" s="19">
        <f>+'Einfluss-Matrix'!B23</f>
        <v>0</v>
      </c>
      <c r="C25" s="81">
        <f>-'Einfluss-Matrix'!S$40</f>
        <v>0</v>
      </c>
      <c r="D25" s="20">
        <f>+'Einfluss-Matrix'!AJ23</f>
        <v>0</v>
      </c>
      <c r="E25" s="43" t="e">
        <f>+'Einfluss-Matrix'!S$41</f>
        <v>#DIV/0!</v>
      </c>
      <c r="F25" s="21">
        <f>+'Einfluss-Matrix'!AK23</f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</row>
    <row r="26" spans="1:196" s="17" customFormat="1" ht="15.75" customHeight="1" x14ac:dyDescent="0.25">
      <c r="A26" s="19">
        <v>18</v>
      </c>
      <c r="B26" s="19">
        <f>+'Einfluss-Matrix'!B24</f>
        <v>0</v>
      </c>
      <c r="C26" s="81">
        <f>-'Einfluss-Matrix'!T$40</f>
        <v>0</v>
      </c>
      <c r="D26" s="20">
        <f>+'Einfluss-Matrix'!AJ24</f>
        <v>0</v>
      </c>
      <c r="E26" s="43" t="e">
        <f>+'Einfluss-Matrix'!T$41</f>
        <v>#DIV/0!</v>
      </c>
      <c r="F26" s="21">
        <f>+'Einfluss-Matrix'!AK24</f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</row>
    <row r="27" spans="1:196" s="17" customFormat="1" ht="15.75" customHeight="1" x14ac:dyDescent="0.25">
      <c r="A27" s="19">
        <v>19</v>
      </c>
      <c r="B27" s="19">
        <f>+'Einfluss-Matrix'!B25</f>
        <v>0</v>
      </c>
      <c r="C27" s="81">
        <f>-'Einfluss-Matrix'!U$40</f>
        <v>0</v>
      </c>
      <c r="D27" s="20">
        <f>+'Einfluss-Matrix'!AJ25</f>
        <v>0</v>
      </c>
      <c r="E27" s="43" t="e">
        <f>+'Einfluss-Matrix'!U$41</f>
        <v>#DIV/0!</v>
      </c>
      <c r="F27" s="21">
        <f>+'Einfluss-Matrix'!AK25</f>
        <v>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</row>
    <row r="28" spans="1:196" s="17" customFormat="1" ht="15.75" customHeight="1" x14ac:dyDescent="0.25">
      <c r="A28" s="19">
        <v>20</v>
      </c>
      <c r="B28" s="19">
        <f>+'Einfluss-Matrix'!B26</f>
        <v>0</v>
      </c>
      <c r="C28" s="81">
        <f>-'Einfluss-Matrix'!V$40</f>
        <v>0</v>
      </c>
      <c r="D28" s="20">
        <f>+'Einfluss-Matrix'!AJ26</f>
        <v>0</v>
      </c>
      <c r="E28" s="43" t="e">
        <f>+'Einfluss-Matrix'!V$41</f>
        <v>#DIV/0!</v>
      </c>
      <c r="F28" s="21">
        <f>+'Einfluss-Matrix'!AK26</f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</row>
    <row r="29" spans="1:196" s="17" customFormat="1" ht="15.75" customHeight="1" x14ac:dyDescent="0.25">
      <c r="A29" s="19">
        <v>21</v>
      </c>
      <c r="B29" s="19">
        <f>+'Einfluss-Matrix'!B27</f>
        <v>0</v>
      </c>
      <c r="C29" s="81">
        <f>-'Einfluss-Matrix'!W$40</f>
        <v>0</v>
      </c>
      <c r="D29" s="20">
        <f>+'Einfluss-Matrix'!AJ27</f>
        <v>0</v>
      </c>
      <c r="E29" s="43" t="e">
        <f>+'Einfluss-Matrix'!W$41</f>
        <v>#DIV/0!</v>
      </c>
      <c r="F29" s="21">
        <f>+'Einfluss-Matrix'!AK27</f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</row>
    <row r="30" spans="1:196" s="17" customFormat="1" ht="15.75" customHeight="1" x14ac:dyDescent="0.25">
      <c r="A30" s="19">
        <v>22</v>
      </c>
      <c r="B30" s="19">
        <f>+'Einfluss-Matrix'!B28</f>
        <v>0</v>
      </c>
      <c r="C30" s="81">
        <f>-'Einfluss-Matrix'!X$40</f>
        <v>0</v>
      </c>
      <c r="D30" s="20">
        <f>+'Einfluss-Matrix'!AJ28</f>
        <v>0</v>
      </c>
      <c r="E30" s="43" t="e">
        <f>+'Einfluss-Matrix'!X$41</f>
        <v>#DIV/0!</v>
      </c>
      <c r="F30" s="21">
        <f>+'Einfluss-Matrix'!AK28</f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</row>
    <row r="31" spans="1:196" s="17" customFormat="1" ht="15.75" customHeight="1" x14ac:dyDescent="0.25">
      <c r="A31" s="19">
        <v>23</v>
      </c>
      <c r="B31" s="19">
        <f>+'Einfluss-Matrix'!B29</f>
        <v>0</v>
      </c>
      <c r="C31" s="81">
        <f>-'Einfluss-Matrix'!Y$40</f>
        <v>0</v>
      </c>
      <c r="D31" s="20">
        <f>+'Einfluss-Matrix'!AJ29</f>
        <v>0</v>
      </c>
      <c r="E31" s="43" t="e">
        <f>+'Einfluss-Matrix'!Y$41</f>
        <v>#DIV/0!</v>
      </c>
      <c r="F31" s="21">
        <f>+'Einfluss-Matrix'!AK29</f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</row>
    <row r="32" spans="1:196" s="17" customFormat="1" ht="15.75" customHeight="1" x14ac:dyDescent="0.25">
      <c r="A32" s="19">
        <v>24</v>
      </c>
      <c r="B32" s="19">
        <f>+'Einfluss-Matrix'!B30</f>
        <v>0</v>
      </c>
      <c r="C32" s="81">
        <f>-'Einfluss-Matrix'!Z$40</f>
        <v>0</v>
      </c>
      <c r="D32" s="20">
        <f>+'Einfluss-Matrix'!AJ30</f>
        <v>0</v>
      </c>
      <c r="E32" s="30" t="e">
        <f>+'Einfluss-Matrix'!Z$41</f>
        <v>#DIV/0!</v>
      </c>
      <c r="F32" s="21">
        <f>+'Einfluss-Matrix'!AK30</f>
        <v>0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</row>
    <row r="33" spans="1:196" s="17" customFormat="1" ht="15.75" customHeight="1" x14ac:dyDescent="0.25">
      <c r="A33" s="19">
        <v>25</v>
      </c>
      <c r="B33" s="19">
        <f>+'Einfluss-Matrix'!B31</f>
        <v>0</v>
      </c>
      <c r="C33" s="81">
        <f>-'Einfluss-Matrix'!AA$40</f>
        <v>0</v>
      </c>
      <c r="D33" s="20">
        <f>+'Einfluss-Matrix'!AJ31</f>
        <v>0</v>
      </c>
      <c r="E33" s="30" t="e">
        <f>+'Einfluss-Matrix'!AA$41</f>
        <v>#DIV/0!</v>
      </c>
      <c r="F33" s="21">
        <f>+'Einfluss-Matrix'!AK31</f>
        <v>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</row>
    <row r="34" spans="1:196" s="17" customFormat="1" ht="15.75" customHeight="1" x14ac:dyDescent="0.25">
      <c r="A34" s="19">
        <v>26</v>
      </c>
      <c r="B34" s="19">
        <f>+'Einfluss-Matrix'!B32</f>
        <v>0</v>
      </c>
      <c r="C34" s="81">
        <f>-'Einfluss-Matrix'!AB$40</f>
        <v>0</v>
      </c>
      <c r="D34" s="20">
        <f>+'Einfluss-Matrix'!AJ32</f>
        <v>0</v>
      </c>
      <c r="E34" s="30" t="e">
        <f>+'Einfluss-Matrix'!AB$41</f>
        <v>#DIV/0!</v>
      </c>
      <c r="F34" s="21">
        <f>+'Einfluss-Matrix'!AK32</f>
        <v>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</row>
    <row r="35" spans="1:196" s="17" customFormat="1" ht="15.75" customHeight="1" x14ac:dyDescent="0.25">
      <c r="A35" s="19">
        <v>27</v>
      </c>
      <c r="B35" s="19">
        <f>+'Einfluss-Matrix'!B33</f>
        <v>0</v>
      </c>
      <c r="C35" s="81">
        <f>-'Einfluss-Matrix'!AC$40</f>
        <v>0</v>
      </c>
      <c r="D35" s="20">
        <f>+'Einfluss-Matrix'!AJ33</f>
        <v>0</v>
      </c>
      <c r="E35" s="30" t="e">
        <f>+'Einfluss-Matrix'!AC$41</f>
        <v>#DIV/0!</v>
      </c>
      <c r="F35" s="21">
        <f>+'Einfluss-Matrix'!AK33</f>
        <v>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</row>
    <row r="36" spans="1:196" s="17" customFormat="1" ht="15.75" customHeight="1" x14ac:dyDescent="0.25">
      <c r="A36" s="19">
        <v>28</v>
      </c>
      <c r="B36" s="19">
        <f>+'Einfluss-Matrix'!B34</f>
        <v>0</v>
      </c>
      <c r="C36" s="81">
        <f>-'Einfluss-Matrix'!AD$40</f>
        <v>0</v>
      </c>
      <c r="D36" s="20">
        <f>+'Einfluss-Matrix'!AJ34</f>
        <v>0</v>
      </c>
      <c r="E36" s="30" t="e">
        <f>+'Einfluss-Matrix'!AD$41</f>
        <v>#DIV/0!</v>
      </c>
      <c r="F36" s="21">
        <f>+'Einfluss-Matrix'!AK34</f>
        <v>0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</row>
    <row r="37" spans="1:196" s="17" customFormat="1" ht="15.75" customHeight="1" x14ac:dyDescent="0.25">
      <c r="A37" s="19">
        <v>29</v>
      </c>
      <c r="B37" s="19">
        <f>+'Einfluss-Matrix'!B35</f>
        <v>0</v>
      </c>
      <c r="C37" s="81">
        <f>-'Einfluss-Matrix'!AE$40</f>
        <v>0</v>
      </c>
      <c r="D37" s="20">
        <f>+'Einfluss-Matrix'!AJ35</f>
        <v>0</v>
      </c>
      <c r="E37" s="30" t="e">
        <f>+'Einfluss-Matrix'!AE$41</f>
        <v>#DIV/0!</v>
      </c>
      <c r="F37" s="21">
        <f>+'Einfluss-Matrix'!AK35</f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</row>
    <row r="38" spans="1:196" s="17" customFormat="1" ht="15.75" customHeight="1" x14ac:dyDescent="0.25">
      <c r="A38" s="19">
        <v>30</v>
      </c>
      <c r="B38" s="19">
        <f>+'Einfluss-Matrix'!B36</f>
        <v>0</v>
      </c>
      <c r="C38" s="81">
        <f>-'Einfluss-Matrix'!AF$40</f>
        <v>0</v>
      </c>
      <c r="D38" s="20">
        <f>+'Einfluss-Matrix'!AJ36</f>
        <v>0</v>
      </c>
      <c r="E38" s="30" t="e">
        <f>+'Einfluss-Matrix'!AF$41</f>
        <v>#DIV/0!</v>
      </c>
      <c r="F38" s="21">
        <f>+'Einfluss-Matrix'!AK36</f>
        <v>0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</row>
    <row r="39" spans="1:196" s="17" customFormat="1" ht="15.75" customHeight="1" x14ac:dyDescent="0.25">
      <c r="A39" s="19">
        <v>31</v>
      </c>
      <c r="B39" s="19">
        <f>+'Einfluss-Matrix'!B37</f>
        <v>0</v>
      </c>
      <c r="C39" s="81">
        <f>-'Einfluss-Matrix'!AG$40</f>
        <v>0</v>
      </c>
      <c r="D39" s="20">
        <f>+'Einfluss-Matrix'!AJ37</f>
        <v>0</v>
      </c>
      <c r="E39" s="30" t="e">
        <f>+'Einfluss-Matrix'!AG$41</f>
        <v>#DIV/0!</v>
      </c>
      <c r="F39" s="21">
        <f>+'Einfluss-Matrix'!AK37</f>
        <v>0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</row>
    <row r="40" spans="1:196" s="17" customFormat="1" ht="15.75" customHeight="1" x14ac:dyDescent="0.25">
      <c r="A40" s="19">
        <v>32</v>
      </c>
      <c r="B40" s="19">
        <f>+'Einfluss-Matrix'!B38</f>
        <v>0</v>
      </c>
      <c r="C40" s="81">
        <f>-'Einfluss-Matrix'!AH$40</f>
        <v>0</v>
      </c>
      <c r="D40" s="20">
        <f>+'Einfluss-Matrix'!AJ38</f>
        <v>0</v>
      </c>
      <c r="E40" s="30" t="e">
        <f>+'Einfluss-Matrix'!AH$41</f>
        <v>#DIV/0!</v>
      </c>
      <c r="F40" s="21">
        <f>+'Einfluss-Matrix'!AK38</f>
        <v>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</row>
  </sheetData>
  <sheetProtection password="D6FA" sheet="1" objects="1" scenarios="1"/>
  <mergeCells count="1">
    <mergeCell ref="B5:F5"/>
  </mergeCells>
  <phoneticPr fontId="5" type="noConversion"/>
  <conditionalFormatting sqref="B9:B40 C1:C4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4" orientation="portrait" horizontalDpi="4294967293" verticalDpi="0" r:id="rId1"/>
  <headerFooter alignWithMargins="0">
    <oddHeader>&amp;LSensitivitätsanalyse
Papiercomputer</oddHeader>
    <oddFooter xml:space="preserve">&amp;L&amp;D&amp;CBlattschutz: Papiercomputer&amp;R&amp;P /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Diagramme</vt:lpstr>
      </vt:variant>
      <vt:variant>
        <vt:i4>2</vt:i4>
      </vt:variant>
    </vt:vector>
  </HeadingPairs>
  <TitlesOfParts>
    <vt:vector size="7" baseType="lpstr">
      <vt:lpstr>Erläuterungen</vt:lpstr>
      <vt:lpstr>Systemelemente</vt:lpstr>
      <vt:lpstr>Kriterien-Matrix</vt:lpstr>
      <vt:lpstr>Einfluss-Matrix</vt:lpstr>
      <vt:lpstr>Einfluss-Werte</vt:lpstr>
      <vt:lpstr>Aktiv-Passiv-Grafik</vt:lpstr>
      <vt:lpstr>Einfluss-Grafik</vt:lpstr>
    </vt:vector>
  </TitlesOfParts>
  <Manager>Urs Bosshart</Manager>
  <Company>bosshart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</dc:title>
  <dc:subject>bewährte Hilfsmittel</dc:subject>
  <dc:creator>bosshart consulting</dc:creator>
  <dc:description>Blattschutz: FMEA</dc:description>
  <cp:lastModifiedBy>ubsh</cp:lastModifiedBy>
  <cp:lastPrinted>2012-03-05T10:18:11Z</cp:lastPrinted>
  <dcterms:created xsi:type="dcterms:W3CDTF">2006-10-26T16:08:43Z</dcterms:created>
  <dcterms:modified xsi:type="dcterms:W3CDTF">2012-03-18T13:42:03Z</dcterms:modified>
</cp:coreProperties>
</file>